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تبرعات" sheetId="3" state="visible" r:id="rId3"/>
    <sheet name="المستفيدون" sheetId="4" state="visible" r:id="rId4"/>
    <sheet name="المصارف" sheetId="5" state="visible" r:id="rId5"/>
    <sheet name="تقرير الشفافية" sheetId="6" state="visible" r:id="rId6"/>
    <sheet name="ملخص السنة" sheetId="7" state="visible" r:id="rId7"/>
    <sheet name="لماذا ما زلت على إكسل؟" sheetId="8" state="visible" r:id="rId8"/>
  </sheets>
  <definedNames>
    <definedName name="_xlnm._FilterDatabase" localSheetId="2" hidden="1">'التبرعات'!$A$5:$G$2005</definedName>
    <definedName name="_xlnm._FilterDatabase" localSheetId="3" hidden="1">'المستفيدون'!$A$5:$J$505</definedName>
    <definedName name="_xlnm._FilterDatabase" localSheetId="4" hidden="1">'المصارف'!$A$5:$G$2005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64" fontId="4" fillId="0"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4" fillId="5"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ill>
        <patternFill patternType="solid">
          <fgColor rgb="00FEF3C7"/>
        </patternFill>
      </fill>
    </dxf>
    <dxf>
      <font>
        <color rgb="00991B1B"/>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charity-donations-tracker?utm_source=excel&amp;utm_medium=template&amp;utm_campaign=charity-donations-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charity-donations-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charity-donations-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charity-donations-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charity-donations-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charity-donations-track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charity-donations-tracker"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charity-donations-tracker" TargetMode="External" Id="rId1" /><Relationship Type="http://schemas.openxmlformats.org/officeDocument/2006/relationships/hyperlink" Target="https://softwiro.com/ar/contact?utm_source=excel&amp;utm_medium=template&amp;utm_campaign=charity-donations-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تبرعات وصرف جمعية خيرية</t>
        </is>
      </c>
    </row>
    <row r="3" ht="36" customHeight="1">
      <c r="B3" s="2" t="inlineStr">
        <is>
          <t>يسجّل تبرعات الجمعية وما صُرف منها على المستفيدين وبنود الجمعية، ويُخرج تقرير شفافية شهريًا بإجماليات بلا أسماء: التبرعات حسب النوع والصرف حسب البند والرصيد وعدد المستفيدين، وملخصًا للسنة.</t>
        </is>
      </c>
    </row>
    <row r="5">
      <c r="B5" s="3" t="inlineStr">
        <is>
          <t>طريقة الاستخدام</t>
        </is>
      </c>
    </row>
    <row r="6" ht="30" customHeight="1">
      <c r="B6" s="4" t="inlineStr">
        <is>
          <t>1. في شيت «الإعدادات» اكتب اسم الجمعية والسنة، واختر شهر التقرير، واكتب الرصيد الذي بدأت به قبل أول سجل، وعدّل أسماء أنواع التبرع وبنود الصرف وفئات المستفيدين إن أردت.</t>
        </is>
      </c>
    </row>
    <row r="7" ht="30" customHeight="1">
      <c r="B7" s="4" t="inlineStr">
        <is>
          <t>2. في شيت «التبرعات» سجّل كل تبرع: التاريخ وكود المتبرع (اتركه فارغًا للمتبرع المجهول) والنوع والمبلغ وطريقة الدفع.</t>
        </is>
      </c>
    </row>
    <row r="8" ht="30" customHeight="1">
      <c r="B8" s="4" t="inlineStr">
        <is>
          <t>3. في شيت «المستفيدون» سجّل لكل مستفيد كودًا (مثل B001) وفئته ومنطقته وعدد أفراده. لا تكتب أسماء ولا أرقام قومية ولا جوالات؛ احتفظ بها في سجلك الخاص.</t>
        </is>
      </c>
    </row>
    <row r="9" ht="30" customHeight="1">
      <c r="B9" s="4" t="inlineStr">
        <is>
          <t>4. في شيت «المصارف» سجّل كل مبلغ يخرج: التاريخ وكود المستفيد (اتركه فارغًا لمصروف لا يخص مستفيدًا) وبند الصرف والمبلغ.</t>
        </is>
      </c>
    </row>
    <row r="10" ht="30" customHeight="1">
      <c r="B10" s="4" t="inlineStr">
        <is>
          <t>5. افتح شيت «تقرير الشفافية» لتجد حساب الشهر المختار في صفحة واحدة: التبرعات حسب النوع، والصرف حسب البند بنسبته، والرصيد، وعدد المستفيدين.</t>
        </is>
      </c>
    </row>
    <row r="11" ht="30" customHeight="1">
      <c r="B11" s="4" t="inlineStr">
        <is>
          <t>6. راجع شيت «ملخص السنة» لتبرعات كل شهر ومصروفاته ورصيده، وانظر أي حركة ظهر لها تنبيه «راجع الكود» في المصارف.</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التقرير إجماليات فقط: لا يعرض اسم متبرع ولا مستفيد. الأكواد في الشيت تربط السجلات ببعضها، أما الأسماء فتبقى في سجلك الخاص.</t>
        </is>
      </c>
    </row>
    <row r="20" ht="30" customHeight="1">
      <c r="B20" s="4" t="inlineStr">
        <is>
          <t>• رصيد أول الشهر = الرصيد الافتتاحي + كل التبرعات قبل الشهر − كل المصارف قبل الشهر. رصيد آخره = رصيد أوله + تبرعات الشهر − مصارفه.</t>
        </is>
      </c>
    </row>
    <row r="21" ht="30" customHeight="1">
      <c r="B21" s="4" t="inlineStr">
        <is>
          <t>• نسبة كل بند = مبلغ البند ÷ إجمالي مصارف الشهر. ونسبة كل نوع تبرع = مبلغه ÷ إجمالي تبرعات الشهر.</t>
        </is>
      </c>
    </row>
    <row r="22" ht="30" customHeight="1">
      <c r="B22" s="4" t="inlineStr">
        <is>
          <t>• يتسع الشيت لستة أنواع تبرع وستة بنود صرف وأربع فئات مستفيدين تغيّر أسماءها من «الإعدادات». تبرع أو صرف بنوع غير موجود في القائمة لا يضيع من الإجمالي ويظهر في سطر «غير مصنف».</t>
        </is>
      </c>
    </row>
    <row r="23" ht="30" customHeight="1">
      <c r="B23" s="4" t="inlineStr">
        <is>
          <t>• المستفيد الذي ظهر له الصرف في الشهر هو من له عملية صرف واحدة على الأقل بتاريخ داخل الشهر المختار وبكود مسجل في «المستفيدون».</t>
        </is>
      </c>
    </row>
    <row r="24" ht="30" customHeight="1">
      <c r="B24" s="4" t="inlineStr">
        <is>
          <t>• يتسع الشيت لـ 2000 تبرع و2000 عملية صرف و500 مستفيد.</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21"/>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6" customWidth="1" min="2" max="2"/>
    <col width="26" customWidth="1" min="3" max="3"/>
    <col width="4" customWidth="1" min="4" max="4"/>
  </cols>
  <sheetData>
    <row r="1" ht="26" customHeight="1">
      <c r="A1" s="10" t="inlineStr">
        <is>
          <t>شيت تبرعات وصرف جمعية خيرية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اسم الجمعية</t>
        </is>
      </c>
      <c r="B4" s="5" t="inlineStr">
        <is>
          <t>جمعية الخير للتنمية (مثال)</t>
        </is>
      </c>
    </row>
    <row r="5">
      <c r="A5" s="12" t="inlineStr">
        <is>
          <t>السنة</t>
        </is>
      </c>
      <c r="B5" s="13" t="n">
        <v>2026</v>
      </c>
    </row>
    <row r="6">
      <c r="A6" s="12" t="inlineStr">
        <is>
          <t>شهر التقرير (1 إلى 12)</t>
        </is>
      </c>
      <c r="B6" s="13" t="n">
        <v>10</v>
      </c>
    </row>
    <row r="7">
      <c r="A7" s="12" t="inlineStr">
        <is>
          <t>الرصيد الافتتاحي (قبل أول سجل)</t>
        </is>
      </c>
      <c r="B7" s="14" t="n">
        <v>20000</v>
      </c>
    </row>
    <row r="8">
      <c r="A8" s="12" t="inlineStr">
        <is>
          <t>بداية شهر التقرير</t>
        </is>
      </c>
      <c r="B8" s="15">
        <f>DATE(B5,B6,1)</f>
        <v/>
      </c>
    </row>
    <row r="9">
      <c r="A9" s="12" t="inlineStr">
        <is>
          <t>بداية الشهر التالي</t>
        </is>
      </c>
      <c r="B9" s="15">
        <f>DATE(B5,B6+1,1)</f>
        <v/>
      </c>
    </row>
    <row r="11" ht="32" customHeight="1">
      <c r="A11" s="16" t="inlineStr">
        <is>
          <t>أنواع التبرع</t>
        </is>
      </c>
      <c r="B11" s="16" t="inlineStr">
        <is>
          <t>بنود الصرف</t>
        </is>
      </c>
      <c r="C11" s="16" t="inlineStr">
        <is>
          <t>فئات المستفيدين</t>
        </is>
      </c>
    </row>
    <row r="12">
      <c r="A12" s="5" t="inlineStr">
        <is>
          <t>تبرع عام</t>
        </is>
      </c>
      <c r="B12" s="5" t="inlineStr">
        <is>
          <t>مساعدات نقدية</t>
        </is>
      </c>
      <c r="C12" s="5" t="inlineStr">
        <is>
          <t>أسرة</t>
        </is>
      </c>
    </row>
    <row r="13">
      <c r="A13" s="5" t="inlineStr">
        <is>
          <t>زكاة مال</t>
        </is>
      </c>
      <c r="B13" s="5" t="inlineStr">
        <is>
          <t>مواد غذائية</t>
        </is>
      </c>
      <c r="C13" s="5" t="inlineStr">
        <is>
          <t>يتيم</t>
        </is>
      </c>
    </row>
    <row r="14">
      <c r="A14" s="5" t="inlineStr">
        <is>
          <t>صدقات</t>
        </is>
      </c>
      <c r="B14" s="5" t="inlineStr">
        <is>
          <t>علاج وأدوية</t>
        </is>
      </c>
      <c r="C14" s="5" t="inlineStr">
        <is>
          <t>مريض</t>
        </is>
      </c>
    </row>
    <row r="15">
      <c r="A15" s="5" t="inlineStr">
        <is>
          <t>كفالة يتيم</t>
        </is>
      </c>
      <c r="B15" s="5" t="inlineStr">
        <is>
          <t>تعليم</t>
        </is>
      </c>
      <c r="C15" s="5" t="inlineStr">
        <is>
          <t>طالب</t>
        </is>
      </c>
    </row>
    <row r="16">
      <c r="A16" s="5" t="inlineStr">
        <is>
          <t>مشروع محدد</t>
        </is>
      </c>
      <c r="B16" s="5" t="inlineStr">
        <is>
          <t>مشروعات الجمعية</t>
        </is>
      </c>
      <c r="C16" s="5" t="n"/>
    </row>
    <row r="17">
      <c r="A17" s="5" t="inlineStr">
        <is>
          <t>أخرى</t>
        </is>
      </c>
      <c r="B17" s="5" t="inlineStr">
        <is>
          <t>مصروفات إدارية</t>
        </is>
      </c>
      <c r="C17" s="5" t="n"/>
    </row>
    <row r="19">
      <c r="A19" s="8" t="inlineStr">
        <is>
          <t>عدّل أسماء القوائم هنا فتتغير القوائم المنسدلة والتقرير. لا تحذف سطرًا من منتصف القائمة. رصيد أول الشهر يحسب كل ما سُجل قبل الشهر المختار.</t>
        </is>
      </c>
    </row>
    <row r="20"/>
    <row r="21"/>
  </sheetData>
  <mergeCells count="3">
    <mergeCell ref="A1:C1"/>
    <mergeCell ref="A19:C21"/>
    <mergeCell ref="A2:C2"/>
  </mergeCells>
  <dataValidations count="1">
    <dataValidation sqref="B6" showDropDown="0" showInputMessage="0" showErrorMessage="0" allowBlank="1" type="list">
      <formula1>"1,2,3,4,5,6,7,8,9,10,11,12"</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G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4" customWidth="1" min="2" max="2"/>
    <col width="18" customWidth="1" min="3" max="3"/>
    <col width="14" customWidth="1" min="4" max="4"/>
    <col width="18" customWidth="1" min="5" max="5"/>
    <col width="28" customWidth="1" min="6" max="6"/>
    <col width="16" customWidth="1" min="7" max="7"/>
  </cols>
  <sheetData>
    <row r="1" ht="26" customHeight="1">
      <c r="A1" s="10" t="inlineStr">
        <is>
          <t>شيت تبرعات وصرف جمعية خيرية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كود المتبرع</t>
        </is>
      </c>
      <c r="C5" s="16" t="inlineStr">
        <is>
          <t>نوع التبرع</t>
        </is>
      </c>
      <c r="D5" s="16" t="inlineStr">
        <is>
          <t>المبلغ</t>
        </is>
      </c>
      <c r="E5" s="16" t="inlineStr">
        <is>
          <t>طريقة الدفع</t>
        </is>
      </c>
      <c r="F5" s="16" t="inlineStr">
        <is>
          <t>ملاحظة</t>
        </is>
      </c>
      <c r="G5" s="16" t="inlineStr">
        <is>
          <t>أول ظهور للكود</t>
        </is>
      </c>
    </row>
    <row r="6">
      <c r="A6" s="17" t="n">
        <v>46239</v>
      </c>
      <c r="B6" s="5" t="inlineStr">
        <is>
          <t>DN01</t>
        </is>
      </c>
      <c r="C6" s="5" t="inlineStr">
        <is>
          <t>تبرع عام</t>
        </is>
      </c>
      <c r="D6" s="14" t="n">
        <v>1000</v>
      </c>
      <c r="E6" s="5" t="inlineStr">
        <is>
          <t>نقدًا</t>
        </is>
      </c>
      <c r="F6" s="5" t="n"/>
      <c r="G6" s="18">
        <f>IF(B6&amp;""="","",IF(COUNTIF($B$6:B6,B6&amp;"")=1,1,0))</f>
        <v/>
      </c>
    </row>
    <row r="7">
      <c r="A7" s="17" t="n">
        <v>46246</v>
      </c>
      <c r="B7" s="5" t="inlineStr">
        <is>
          <t>DN02</t>
        </is>
      </c>
      <c r="C7" s="5" t="inlineStr">
        <is>
          <t>زكاة مال</t>
        </is>
      </c>
      <c r="D7" s="14" t="n">
        <v>3000</v>
      </c>
      <c r="E7" s="5" t="inlineStr">
        <is>
          <t>تحويل بنكي</t>
        </is>
      </c>
      <c r="F7" s="5" t="n"/>
      <c r="G7" s="18">
        <f>IF(B7&amp;""="","",IF(COUNTIF($B$6:B7,B7&amp;"")=1,1,0))</f>
        <v/>
      </c>
    </row>
    <row r="8">
      <c r="A8" s="17" t="n">
        <v>46254</v>
      </c>
      <c r="B8" s="5" t="inlineStr">
        <is>
          <t>DN03</t>
        </is>
      </c>
      <c r="C8" s="5" t="inlineStr">
        <is>
          <t>كفالة يتيم</t>
        </is>
      </c>
      <c r="D8" s="14" t="n">
        <v>500</v>
      </c>
      <c r="E8" s="5" t="inlineStr">
        <is>
          <t>محفظة إلكترونية</t>
        </is>
      </c>
      <c r="F8" s="5" t="n"/>
      <c r="G8" s="18">
        <f>IF(B8&amp;""="","",IF(COUNTIF($B$6:B8,B8&amp;"")=1,1,0))</f>
        <v/>
      </c>
    </row>
    <row r="9">
      <c r="A9" s="17" t="n">
        <v>46262</v>
      </c>
      <c r="B9" s="5" t="n"/>
      <c r="C9" s="5" t="inlineStr">
        <is>
          <t>صدقات</t>
        </is>
      </c>
      <c r="D9" s="14" t="n">
        <v>200</v>
      </c>
      <c r="E9" s="5" t="inlineStr">
        <is>
          <t>نقدًا</t>
        </is>
      </c>
      <c r="F9" s="5" t="n"/>
      <c r="G9" s="18">
        <f>IF(B9&amp;""="","",IF(COUNTIF($B$6:B9,B9&amp;"")=1,1,0))</f>
        <v/>
      </c>
    </row>
    <row r="10">
      <c r="A10" s="17" t="n">
        <v>46267</v>
      </c>
      <c r="B10" s="5" t="inlineStr">
        <is>
          <t>DN01</t>
        </is>
      </c>
      <c r="C10" s="5" t="inlineStr">
        <is>
          <t>تبرع عام</t>
        </is>
      </c>
      <c r="D10" s="14" t="n">
        <v>1000</v>
      </c>
      <c r="E10" s="5" t="inlineStr">
        <is>
          <t>نقدًا</t>
        </is>
      </c>
      <c r="F10" s="5" t="n"/>
      <c r="G10" s="18">
        <f>IF(B10&amp;""="","",IF(COUNTIF($B$6:B10,B10&amp;"")=1,1,0))</f>
        <v/>
      </c>
    </row>
    <row r="11">
      <c r="A11" s="17" t="n">
        <v>46275</v>
      </c>
      <c r="B11" s="5" t="inlineStr">
        <is>
          <t>DN04</t>
        </is>
      </c>
      <c r="C11" s="5" t="inlineStr">
        <is>
          <t>مشروع محدد</t>
        </is>
      </c>
      <c r="D11" s="14" t="n">
        <v>5000</v>
      </c>
      <c r="E11" s="5" t="inlineStr">
        <is>
          <t>تحويل بنكي</t>
        </is>
      </c>
      <c r="F11" s="5" t="n"/>
      <c r="G11" s="18">
        <f>IF(B11&amp;""="","",IF(COUNTIF($B$6:B11,B11&amp;"")=1,1,0))</f>
        <v/>
      </c>
    </row>
    <row r="12">
      <c r="A12" s="17" t="n">
        <v>46280</v>
      </c>
      <c r="B12" s="5" t="inlineStr">
        <is>
          <t>DN03</t>
        </is>
      </c>
      <c r="C12" s="5" t="inlineStr">
        <is>
          <t>كفالة يتيم</t>
        </is>
      </c>
      <c r="D12" s="14" t="n">
        <v>500</v>
      </c>
      <c r="E12" s="5" t="inlineStr">
        <is>
          <t>محفظة إلكترونية</t>
        </is>
      </c>
      <c r="F12" s="5" t="n"/>
      <c r="G12" s="18">
        <f>IF(B12&amp;""="","",IF(COUNTIF($B$6:B12,B12&amp;"")=1,1,0))</f>
        <v/>
      </c>
    </row>
    <row r="13">
      <c r="A13" s="17" t="n">
        <v>46290</v>
      </c>
      <c r="B13" s="5" t="inlineStr">
        <is>
          <t>DN05</t>
        </is>
      </c>
      <c r="C13" s="5" t="inlineStr">
        <is>
          <t>صدقات</t>
        </is>
      </c>
      <c r="D13" s="14" t="n">
        <v>750</v>
      </c>
      <c r="E13" s="5" t="inlineStr">
        <is>
          <t>نقدًا</t>
        </is>
      </c>
      <c r="F13" s="5" t="n"/>
      <c r="G13" s="18">
        <f>IF(B13&amp;""="","",IF(COUNTIF($B$6:B13,B13&amp;"")=1,1,0))</f>
        <v/>
      </c>
    </row>
    <row r="14">
      <c r="A14" s="17" t="n">
        <v>46296</v>
      </c>
      <c r="B14" s="5" t="inlineStr">
        <is>
          <t>DN01</t>
        </is>
      </c>
      <c r="C14" s="5" t="inlineStr">
        <is>
          <t>تبرع عام</t>
        </is>
      </c>
      <c r="D14" s="14" t="n">
        <v>1000</v>
      </c>
      <c r="E14" s="5" t="inlineStr">
        <is>
          <t>نقدًا</t>
        </is>
      </c>
      <c r="F14" s="5" t="n"/>
      <c r="G14" s="18">
        <f>IF(B14&amp;""="","",IF(COUNTIF($B$6:B14,B14&amp;"")=1,1,0))</f>
        <v/>
      </c>
    </row>
    <row r="15">
      <c r="A15" s="17" t="n">
        <v>46298</v>
      </c>
      <c r="B15" s="5" t="inlineStr">
        <is>
          <t>DN02</t>
        </is>
      </c>
      <c r="C15" s="5" t="inlineStr">
        <is>
          <t>زكاة مال</t>
        </is>
      </c>
      <c r="D15" s="14" t="n">
        <v>4000</v>
      </c>
      <c r="E15" s="5" t="inlineStr">
        <is>
          <t>تحويل بنكي</t>
        </is>
      </c>
      <c r="F15" s="5" t="n"/>
      <c r="G15" s="18">
        <f>IF(B15&amp;""="","",IF(COUNTIF($B$6:B15,B15&amp;"")=1,1,0))</f>
        <v/>
      </c>
    </row>
    <row r="16">
      <c r="A16" s="17" t="n">
        <v>46302</v>
      </c>
      <c r="B16" s="5" t="inlineStr">
        <is>
          <t>DN03</t>
        </is>
      </c>
      <c r="C16" s="5" t="inlineStr">
        <is>
          <t>كفالة يتيم</t>
        </is>
      </c>
      <c r="D16" s="14" t="n">
        <v>500</v>
      </c>
      <c r="E16" s="5" t="inlineStr">
        <is>
          <t>محفظة إلكترونية</t>
        </is>
      </c>
      <c r="F16" s="5" t="n"/>
      <c r="G16" s="18">
        <f>IF(B16&amp;""="","",IF(COUNTIF($B$6:B16,B16&amp;"")=1,1,0))</f>
        <v/>
      </c>
    </row>
    <row r="17">
      <c r="A17" s="17" t="n">
        <v>46307</v>
      </c>
      <c r="B17" s="5" t="inlineStr">
        <is>
          <t>DN06</t>
        </is>
      </c>
      <c r="C17" s="5" t="inlineStr">
        <is>
          <t>تبرع عام</t>
        </is>
      </c>
      <c r="D17" s="14" t="n">
        <v>1500</v>
      </c>
      <c r="E17" s="5" t="inlineStr">
        <is>
          <t>تحويل بنكي</t>
        </is>
      </c>
      <c r="F17" s="5" t="n"/>
      <c r="G17" s="18">
        <f>IF(B17&amp;""="","",IF(COUNTIF($B$6:B17,B17&amp;"")=1,1,0))</f>
        <v/>
      </c>
    </row>
    <row r="18">
      <c r="A18" s="17" t="n">
        <v>46313</v>
      </c>
      <c r="B18" s="5" t="n"/>
      <c r="C18" s="5" t="inlineStr">
        <is>
          <t>صدقات</t>
        </is>
      </c>
      <c r="D18" s="14" t="n">
        <v>300</v>
      </c>
      <c r="E18" s="5" t="inlineStr">
        <is>
          <t>نقدًا</t>
        </is>
      </c>
      <c r="F18" s="5" t="n"/>
      <c r="G18" s="18">
        <f>IF(B18&amp;""="","",IF(COUNTIF($B$6:B18,B18&amp;"")=1,1,0))</f>
        <v/>
      </c>
    </row>
    <row r="19">
      <c r="A19" s="17" t="n">
        <v>46317</v>
      </c>
      <c r="B19" s="5" t="inlineStr">
        <is>
          <t>DN07</t>
        </is>
      </c>
      <c r="C19" s="5" t="inlineStr">
        <is>
          <t>مشروع محدد</t>
        </is>
      </c>
      <c r="D19" s="14" t="n">
        <v>2500</v>
      </c>
      <c r="E19" s="5" t="inlineStr">
        <is>
          <t>محفظة إلكترونية</t>
        </is>
      </c>
      <c r="F19" s="5" t="n"/>
      <c r="G19" s="18">
        <f>IF(B19&amp;""="","",IF(COUNTIF($B$6:B19,B19&amp;"")=1,1,0))</f>
        <v/>
      </c>
    </row>
    <row r="20">
      <c r="A20" s="17" t="n">
        <v>46320</v>
      </c>
      <c r="B20" s="5" t="inlineStr">
        <is>
          <t>DN05</t>
        </is>
      </c>
      <c r="C20" s="5" t="inlineStr">
        <is>
          <t>صدقات</t>
        </is>
      </c>
      <c r="D20" s="14" t="n">
        <v>750</v>
      </c>
      <c r="E20" s="5" t="inlineStr">
        <is>
          <t>نقدًا</t>
        </is>
      </c>
      <c r="F20" s="5" t="n"/>
      <c r="G20" s="18">
        <f>IF(B20&amp;""="","",IF(COUNTIF($B$6:B20,B20&amp;"")=1,1,0))</f>
        <v/>
      </c>
    </row>
    <row r="21">
      <c r="A21" s="17" t="n">
        <v>46325</v>
      </c>
      <c r="B21" s="5" t="inlineStr">
        <is>
          <t>DN08</t>
        </is>
      </c>
      <c r="C21" s="5" t="inlineStr">
        <is>
          <t>زكاة مال</t>
        </is>
      </c>
      <c r="D21" s="14" t="n">
        <v>2000</v>
      </c>
      <c r="E21" s="5" t="inlineStr">
        <is>
          <t>تحويل بنكي</t>
        </is>
      </c>
      <c r="F21" s="5" t="n"/>
      <c r="G21" s="18">
        <f>IF(B21&amp;""="","",IF(COUNTIF($B$6:B21,B21&amp;"")=1,1,0))</f>
        <v/>
      </c>
    </row>
    <row r="22">
      <c r="A22" s="17" t="n">
        <v>46326</v>
      </c>
      <c r="B22" s="5" t="inlineStr">
        <is>
          <t>DN04</t>
        </is>
      </c>
      <c r="C22" s="5" t="inlineStr">
        <is>
          <t>مشروع محدد</t>
        </is>
      </c>
      <c r="D22" s="14" t="n">
        <v>1000</v>
      </c>
      <c r="E22" s="5" t="inlineStr">
        <is>
          <t>تحويل بنكي</t>
        </is>
      </c>
      <c r="F22" s="5" t="n"/>
      <c r="G22" s="18">
        <f>IF(B22&amp;""="","",IF(COUNTIF($B$6:B22,B22&amp;"")=1,1,0))</f>
        <v/>
      </c>
    </row>
    <row r="23">
      <c r="A23" s="17" t="n">
        <v>46327</v>
      </c>
      <c r="B23" s="5" t="inlineStr">
        <is>
          <t>DN09</t>
        </is>
      </c>
      <c r="C23" s="5" t="inlineStr">
        <is>
          <t>تبرع عام</t>
        </is>
      </c>
      <c r="D23" s="14" t="n">
        <v>600</v>
      </c>
      <c r="E23" s="5" t="inlineStr">
        <is>
          <t>نقدًا</t>
        </is>
      </c>
      <c r="F23" s="5" t="n"/>
      <c r="G23" s="18">
        <f>IF(B23&amp;""="","",IF(COUNTIF($B$6:B23,B23&amp;"")=1,1,0))</f>
        <v/>
      </c>
    </row>
    <row r="24">
      <c r="A24" s="17" t="n"/>
      <c r="B24" s="5" t="n"/>
      <c r="C24" s="5" t="n"/>
      <c r="D24" s="14" t="n"/>
      <c r="E24" s="5" t="n"/>
      <c r="F24" s="5" t="n"/>
      <c r="G24" s="18">
        <f>IF(B24&amp;""="","",IF(COUNTIF($B$6:B24,B24&amp;"")=1,1,0))</f>
        <v/>
      </c>
    </row>
    <row r="25">
      <c r="A25" s="17" t="n"/>
      <c r="B25" s="5" t="n"/>
      <c r="C25" s="5" t="n"/>
      <c r="D25" s="14" t="n"/>
      <c r="E25" s="5" t="n"/>
      <c r="F25" s="5" t="n"/>
      <c r="G25" s="18">
        <f>IF(B25&amp;""="","",IF(COUNTIF($B$6:B25,B25&amp;"")=1,1,0))</f>
        <v/>
      </c>
    </row>
    <row r="26">
      <c r="A26" s="17" t="n"/>
      <c r="B26" s="5" t="n"/>
      <c r="C26" s="5" t="n"/>
      <c r="D26" s="14" t="n"/>
      <c r="E26" s="5" t="n"/>
      <c r="F26" s="5" t="n"/>
      <c r="G26" s="18">
        <f>IF(B26&amp;""="","",IF(COUNTIF($B$6:B26,B26&amp;"")=1,1,0))</f>
        <v/>
      </c>
    </row>
    <row r="27">
      <c r="A27" s="17" t="n"/>
      <c r="B27" s="5" t="n"/>
      <c r="C27" s="5" t="n"/>
      <c r="D27" s="14" t="n"/>
      <c r="E27" s="5" t="n"/>
      <c r="F27" s="5" t="n"/>
      <c r="G27" s="18">
        <f>IF(B27&amp;""="","",IF(COUNTIF($B$6:B27,B27&amp;"")=1,1,0))</f>
        <v/>
      </c>
    </row>
    <row r="28">
      <c r="A28" s="17" t="n"/>
      <c r="B28" s="5" t="n"/>
      <c r="C28" s="5" t="n"/>
      <c r="D28" s="14" t="n"/>
      <c r="E28" s="5" t="n"/>
      <c r="F28" s="5" t="n"/>
      <c r="G28" s="18">
        <f>IF(B28&amp;""="","",IF(COUNTIF($B$6:B28,B28&amp;"")=1,1,0))</f>
        <v/>
      </c>
    </row>
    <row r="29">
      <c r="A29" s="17" t="n"/>
      <c r="B29" s="5" t="n"/>
      <c r="C29" s="5" t="n"/>
      <c r="D29" s="14" t="n"/>
      <c r="E29" s="5" t="n"/>
      <c r="F29" s="5" t="n"/>
      <c r="G29" s="18">
        <f>IF(B29&amp;""="","",IF(COUNTIF($B$6:B29,B29&amp;"")=1,1,0))</f>
        <v/>
      </c>
    </row>
    <row r="30">
      <c r="A30" s="17" t="n"/>
      <c r="B30" s="5" t="n"/>
      <c r="C30" s="5" t="n"/>
      <c r="D30" s="14" t="n"/>
      <c r="E30" s="5" t="n"/>
      <c r="F30" s="5" t="n"/>
      <c r="G30" s="18">
        <f>IF(B30&amp;""="","",IF(COUNTIF($B$6:B30,B30&amp;"")=1,1,0))</f>
        <v/>
      </c>
    </row>
    <row r="31">
      <c r="A31" s="17" t="n"/>
      <c r="B31" s="5" t="n"/>
      <c r="C31" s="5" t="n"/>
      <c r="D31" s="14" t="n"/>
      <c r="E31" s="5" t="n"/>
      <c r="F31" s="5" t="n"/>
      <c r="G31" s="18">
        <f>IF(B31&amp;""="","",IF(COUNTIF($B$6:B31,B31&amp;"")=1,1,0))</f>
        <v/>
      </c>
    </row>
    <row r="32">
      <c r="A32" s="17" t="n"/>
      <c r="B32" s="5" t="n"/>
      <c r="C32" s="5" t="n"/>
      <c r="D32" s="14" t="n"/>
      <c r="E32" s="5" t="n"/>
      <c r="F32" s="5" t="n"/>
      <c r="G32" s="18">
        <f>IF(B32&amp;""="","",IF(COUNTIF($B$6:B32,B32&amp;"")=1,1,0))</f>
        <v/>
      </c>
    </row>
    <row r="33">
      <c r="A33" s="17" t="n"/>
      <c r="B33" s="5" t="n"/>
      <c r="C33" s="5" t="n"/>
      <c r="D33" s="14" t="n"/>
      <c r="E33" s="5" t="n"/>
      <c r="F33" s="5" t="n"/>
      <c r="G33" s="18">
        <f>IF(B33&amp;""="","",IF(COUNTIF($B$6:B33,B33&amp;"")=1,1,0))</f>
        <v/>
      </c>
    </row>
    <row r="34">
      <c r="A34" s="17" t="n"/>
      <c r="B34" s="5" t="n"/>
      <c r="C34" s="5" t="n"/>
      <c r="D34" s="14" t="n"/>
      <c r="E34" s="5" t="n"/>
      <c r="F34" s="5" t="n"/>
      <c r="G34" s="18">
        <f>IF(B34&amp;""="","",IF(COUNTIF($B$6:B34,B34&amp;"")=1,1,0))</f>
        <v/>
      </c>
    </row>
    <row r="35">
      <c r="A35" s="17" t="n"/>
      <c r="B35" s="5" t="n"/>
      <c r="C35" s="5" t="n"/>
      <c r="D35" s="14" t="n"/>
      <c r="E35" s="5" t="n"/>
      <c r="F35" s="5" t="n"/>
      <c r="G35" s="18">
        <f>IF(B35&amp;""="","",IF(COUNTIF($B$6:B35,B35&amp;"")=1,1,0))</f>
        <v/>
      </c>
    </row>
    <row r="36">
      <c r="A36" s="17" t="n"/>
      <c r="B36" s="5" t="n"/>
      <c r="C36" s="5" t="n"/>
      <c r="D36" s="14" t="n"/>
      <c r="E36" s="5" t="n"/>
      <c r="F36" s="5" t="n"/>
      <c r="G36" s="18">
        <f>IF(B36&amp;""="","",IF(COUNTIF($B$6:B36,B36&amp;"")=1,1,0))</f>
        <v/>
      </c>
    </row>
    <row r="37">
      <c r="A37" s="17" t="n"/>
      <c r="B37" s="5" t="n"/>
      <c r="C37" s="5" t="n"/>
      <c r="D37" s="14" t="n"/>
      <c r="E37" s="5" t="n"/>
      <c r="F37" s="5" t="n"/>
      <c r="G37" s="18">
        <f>IF(B37&amp;""="","",IF(COUNTIF($B$6:B37,B37&amp;"")=1,1,0))</f>
        <v/>
      </c>
    </row>
    <row r="38">
      <c r="A38" s="17" t="n"/>
      <c r="B38" s="5" t="n"/>
      <c r="C38" s="5" t="n"/>
      <c r="D38" s="14" t="n"/>
      <c r="E38" s="5" t="n"/>
      <c r="F38" s="5" t="n"/>
      <c r="G38" s="18">
        <f>IF(B38&amp;""="","",IF(COUNTIF($B$6:B38,B38&amp;"")=1,1,0))</f>
        <v/>
      </c>
    </row>
    <row r="39">
      <c r="A39" s="17" t="n"/>
      <c r="B39" s="5" t="n"/>
      <c r="C39" s="5" t="n"/>
      <c r="D39" s="14" t="n"/>
      <c r="E39" s="5" t="n"/>
      <c r="F39" s="5" t="n"/>
      <c r="G39" s="18">
        <f>IF(B39&amp;""="","",IF(COUNTIF($B$6:B39,B39&amp;"")=1,1,0))</f>
        <v/>
      </c>
    </row>
    <row r="40">
      <c r="A40" s="17" t="n"/>
      <c r="B40" s="5" t="n"/>
      <c r="C40" s="5" t="n"/>
      <c r="D40" s="14" t="n"/>
      <c r="E40" s="5" t="n"/>
      <c r="F40" s="5" t="n"/>
      <c r="G40" s="18">
        <f>IF(B40&amp;""="","",IF(COUNTIF($B$6:B40,B40&amp;"")=1,1,0))</f>
        <v/>
      </c>
    </row>
    <row r="41">
      <c r="A41" s="17" t="n"/>
      <c r="B41" s="5" t="n"/>
      <c r="C41" s="5" t="n"/>
      <c r="D41" s="14" t="n"/>
      <c r="E41" s="5" t="n"/>
      <c r="F41" s="5" t="n"/>
      <c r="G41" s="18">
        <f>IF(B41&amp;""="","",IF(COUNTIF($B$6:B41,B41&amp;"")=1,1,0))</f>
        <v/>
      </c>
    </row>
    <row r="42">
      <c r="A42" s="17" t="n"/>
      <c r="B42" s="5" t="n"/>
      <c r="C42" s="5" t="n"/>
      <c r="D42" s="14" t="n"/>
      <c r="E42" s="5" t="n"/>
      <c r="F42" s="5" t="n"/>
      <c r="G42" s="18">
        <f>IF(B42&amp;""="","",IF(COUNTIF($B$6:B42,B42&amp;"")=1,1,0))</f>
        <v/>
      </c>
    </row>
    <row r="43">
      <c r="A43" s="17" t="n"/>
      <c r="B43" s="5" t="n"/>
      <c r="C43" s="5" t="n"/>
      <c r="D43" s="14" t="n"/>
      <c r="E43" s="5" t="n"/>
      <c r="F43" s="5" t="n"/>
      <c r="G43" s="18">
        <f>IF(B43&amp;""="","",IF(COUNTIF($B$6:B43,B43&amp;"")=1,1,0))</f>
        <v/>
      </c>
    </row>
    <row r="44">
      <c r="A44" s="17" t="n"/>
      <c r="B44" s="5" t="n"/>
      <c r="C44" s="5" t="n"/>
      <c r="D44" s="14" t="n"/>
      <c r="E44" s="5" t="n"/>
      <c r="F44" s="5" t="n"/>
      <c r="G44" s="18">
        <f>IF(B44&amp;""="","",IF(COUNTIF($B$6:B44,B44&amp;"")=1,1,0))</f>
        <v/>
      </c>
    </row>
    <row r="45">
      <c r="A45" s="17" t="n"/>
      <c r="B45" s="5" t="n"/>
      <c r="C45" s="5" t="n"/>
      <c r="D45" s="14" t="n"/>
      <c r="E45" s="5" t="n"/>
      <c r="F45" s="5" t="n"/>
      <c r="G45" s="18">
        <f>IF(B45&amp;""="","",IF(COUNTIF($B$6:B45,B45&amp;"")=1,1,0))</f>
        <v/>
      </c>
    </row>
    <row r="46">
      <c r="A46" s="17" t="n"/>
      <c r="B46" s="5" t="n"/>
      <c r="C46" s="5" t="n"/>
      <c r="D46" s="14" t="n"/>
      <c r="E46" s="5" t="n"/>
      <c r="F46" s="5" t="n"/>
      <c r="G46" s="18">
        <f>IF(B46&amp;""="","",IF(COUNTIF($B$6:B46,B46&amp;"")=1,1,0))</f>
        <v/>
      </c>
    </row>
    <row r="47">
      <c r="A47" s="17" t="n"/>
      <c r="B47" s="5" t="n"/>
      <c r="C47" s="5" t="n"/>
      <c r="D47" s="14" t="n"/>
      <c r="E47" s="5" t="n"/>
      <c r="F47" s="5" t="n"/>
      <c r="G47" s="18">
        <f>IF(B47&amp;""="","",IF(COUNTIF($B$6:B47,B47&amp;"")=1,1,0))</f>
        <v/>
      </c>
    </row>
    <row r="48">
      <c r="A48" s="17" t="n"/>
      <c r="B48" s="5" t="n"/>
      <c r="C48" s="5" t="n"/>
      <c r="D48" s="14" t="n"/>
      <c r="E48" s="5" t="n"/>
      <c r="F48" s="5" t="n"/>
      <c r="G48" s="18">
        <f>IF(B48&amp;""="","",IF(COUNTIF($B$6:B48,B48&amp;"")=1,1,0))</f>
        <v/>
      </c>
    </row>
    <row r="49">
      <c r="A49" s="17" t="n"/>
      <c r="B49" s="5" t="n"/>
      <c r="C49" s="5" t="n"/>
      <c r="D49" s="14" t="n"/>
      <c r="E49" s="5" t="n"/>
      <c r="F49" s="5" t="n"/>
      <c r="G49" s="18">
        <f>IF(B49&amp;""="","",IF(COUNTIF($B$6:B49,B49&amp;"")=1,1,0))</f>
        <v/>
      </c>
    </row>
    <row r="50">
      <c r="A50" s="17" t="n"/>
      <c r="B50" s="5" t="n"/>
      <c r="C50" s="5" t="n"/>
      <c r="D50" s="14" t="n"/>
      <c r="E50" s="5" t="n"/>
      <c r="F50" s="5" t="n"/>
      <c r="G50" s="18">
        <f>IF(B50&amp;""="","",IF(COUNTIF($B$6:B50,B50&amp;"")=1,1,0))</f>
        <v/>
      </c>
    </row>
    <row r="51">
      <c r="A51" s="17" t="n"/>
      <c r="B51" s="5" t="n"/>
      <c r="C51" s="5" t="n"/>
      <c r="D51" s="14" t="n"/>
      <c r="E51" s="5" t="n"/>
      <c r="F51" s="5" t="n"/>
      <c r="G51" s="18">
        <f>IF(B51&amp;""="","",IF(COUNTIF($B$6:B51,B51&amp;"")=1,1,0))</f>
        <v/>
      </c>
    </row>
    <row r="52">
      <c r="A52" s="17" t="n"/>
      <c r="B52" s="5" t="n"/>
      <c r="C52" s="5" t="n"/>
      <c r="D52" s="14" t="n"/>
      <c r="E52" s="5" t="n"/>
      <c r="F52" s="5" t="n"/>
      <c r="G52" s="18">
        <f>IF(B52&amp;""="","",IF(COUNTIF($B$6:B52,B52&amp;"")=1,1,0))</f>
        <v/>
      </c>
    </row>
    <row r="53">
      <c r="A53" s="17" t="n"/>
      <c r="B53" s="5" t="n"/>
      <c r="C53" s="5" t="n"/>
      <c r="D53" s="14" t="n"/>
      <c r="E53" s="5" t="n"/>
      <c r="F53" s="5" t="n"/>
      <c r="G53" s="18">
        <f>IF(B53&amp;""="","",IF(COUNTIF($B$6:B53,B53&amp;"")=1,1,0))</f>
        <v/>
      </c>
    </row>
    <row r="54">
      <c r="A54" s="17" t="n"/>
      <c r="B54" s="5" t="n"/>
      <c r="C54" s="5" t="n"/>
      <c r="D54" s="14" t="n"/>
      <c r="E54" s="5" t="n"/>
      <c r="F54" s="5" t="n"/>
      <c r="G54" s="18">
        <f>IF(B54&amp;""="","",IF(COUNTIF($B$6:B54,B54&amp;"")=1,1,0))</f>
        <v/>
      </c>
    </row>
    <row r="55">
      <c r="A55" s="17" t="n"/>
      <c r="B55" s="5" t="n"/>
      <c r="C55" s="5" t="n"/>
      <c r="D55" s="14" t="n"/>
      <c r="E55" s="5" t="n"/>
      <c r="F55" s="5" t="n"/>
      <c r="G55" s="18">
        <f>IF(B55&amp;""="","",IF(COUNTIF($B$6:B55,B55&amp;"")=1,1,0))</f>
        <v/>
      </c>
    </row>
    <row r="56">
      <c r="A56" s="17" t="n"/>
      <c r="B56" s="5" t="n"/>
      <c r="C56" s="5" t="n"/>
      <c r="D56" s="14" t="n"/>
      <c r="E56" s="5" t="n"/>
      <c r="F56" s="5" t="n"/>
      <c r="G56" s="18">
        <f>IF(B56&amp;""="","",IF(COUNTIF($B$6:B56,B56&amp;"")=1,1,0))</f>
        <v/>
      </c>
    </row>
    <row r="57">
      <c r="A57" s="17" t="n"/>
      <c r="B57" s="5" t="n"/>
      <c r="C57" s="5" t="n"/>
      <c r="D57" s="14" t="n"/>
      <c r="E57" s="5" t="n"/>
      <c r="F57" s="5" t="n"/>
      <c r="G57" s="18">
        <f>IF(B57&amp;""="","",IF(COUNTIF($B$6:B57,B57&amp;"")=1,1,0))</f>
        <v/>
      </c>
    </row>
    <row r="58">
      <c r="A58" s="17" t="n"/>
      <c r="B58" s="5" t="n"/>
      <c r="C58" s="5" t="n"/>
      <c r="D58" s="14" t="n"/>
      <c r="E58" s="5" t="n"/>
      <c r="F58" s="5" t="n"/>
      <c r="G58" s="18">
        <f>IF(B58&amp;""="","",IF(COUNTIF($B$6:B58,B58&amp;"")=1,1,0))</f>
        <v/>
      </c>
    </row>
    <row r="59">
      <c r="A59" s="17" t="n"/>
      <c r="B59" s="5" t="n"/>
      <c r="C59" s="5" t="n"/>
      <c r="D59" s="14" t="n"/>
      <c r="E59" s="5" t="n"/>
      <c r="F59" s="5" t="n"/>
      <c r="G59" s="18">
        <f>IF(B59&amp;""="","",IF(COUNTIF($B$6:B59,B59&amp;"")=1,1,0))</f>
        <v/>
      </c>
    </row>
    <row r="60">
      <c r="A60" s="17" t="n"/>
      <c r="B60" s="5" t="n"/>
      <c r="C60" s="5" t="n"/>
      <c r="D60" s="14" t="n"/>
      <c r="E60" s="5" t="n"/>
      <c r="F60" s="5" t="n"/>
      <c r="G60" s="18">
        <f>IF(B60&amp;""="","",IF(COUNTIF($B$6:B60,B60&amp;"")=1,1,0))</f>
        <v/>
      </c>
    </row>
    <row r="61">
      <c r="A61" s="17" t="n"/>
      <c r="B61" s="5" t="n"/>
      <c r="C61" s="5" t="n"/>
      <c r="D61" s="14" t="n"/>
      <c r="E61" s="5" t="n"/>
      <c r="F61" s="5" t="n"/>
      <c r="G61" s="18">
        <f>IF(B61&amp;""="","",IF(COUNTIF($B$6:B61,B61&amp;"")=1,1,0))</f>
        <v/>
      </c>
    </row>
    <row r="62">
      <c r="A62" s="17" t="n"/>
      <c r="B62" s="5" t="n"/>
      <c r="C62" s="5" t="n"/>
      <c r="D62" s="14" t="n"/>
      <c r="E62" s="5" t="n"/>
      <c r="F62" s="5" t="n"/>
      <c r="G62" s="18">
        <f>IF(B62&amp;""="","",IF(COUNTIF($B$6:B62,B62&amp;"")=1,1,0))</f>
        <v/>
      </c>
    </row>
    <row r="63">
      <c r="A63" s="17" t="n"/>
      <c r="B63" s="5" t="n"/>
      <c r="C63" s="5" t="n"/>
      <c r="D63" s="14" t="n"/>
      <c r="E63" s="5" t="n"/>
      <c r="F63" s="5" t="n"/>
      <c r="G63" s="18">
        <f>IF(B63&amp;""="","",IF(COUNTIF($B$6:B63,B63&amp;"")=1,1,0))</f>
        <v/>
      </c>
    </row>
    <row r="64">
      <c r="A64" s="17" t="n"/>
      <c r="B64" s="5" t="n"/>
      <c r="C64" s="5" t="n"/>
      <c r="D64" s="14" t="n"/>
      <c r="E64" s="5" t="n"/>
      <c r="F64" s="5" t="n"/>
      <c r="G64" s="18">
        <f>IF(B64&amp;""="","",IF(COUNTIF($B$6:B64,B64&amp;"")=1,1,0))</f>
        <v/>
      </c>
    </row>
    <row r="65">
      <c r="A65" s="17" t="n"/>
      <c r="B65" s="5" t="n"/>
      <c r="C65" s="5" t="n"/>
      <c r="D65" s="14" t="n"/>
      <c r="E65" s="5" t="n"/>
      <c r="F65" s="5" t="n"/>
      <c r="G65" s="18">
        <f>IF(B65&amp;""="","",IF(COUNTIF($B$6:B65,B65&amp;"")=1,1,0))</f>
        <v/>
      </c>
    </row>
    <row r="66">
      <c r="A66" s="17" t="n"/>
      <c r="B66" s="5" t="n"/>
      <c r="C66" s="5" t="n"/>
      <c r="D66" s="14" t="n"/>
      <c r="E66" s="5" t="n"/>
      <c r="F66" s="5" t="n"/>
      <c r="G66" s="18">
        <f>IF(B66&amp;""="","",IF(COUNTIF($B$6:B66,B66&amp;"")=1,1,0))</f>
        <v/>
      </c>
    </row>
    <row r="67">
      <c r="A67" s="17" t="n"/>
      <c r="B67" s="5" t="n"/>
      <c r="C67" s="5" t="n"/>
      <c r="D67" s="14" t="n"/>
      <c r="E67" s="5" t="n"/>
      <c r="F67" s="5" t="n"/>
      <c r="G67" s="18">
        <f>IF(B67&amp;""="","",IF(COUNTIF($B$6:B67,B67&amp;"")=1,1,0))</f>
        <v/>
      </c>
    </row>
    <row r="68">
      <c r="A68" s="17" t="n"/>
      <c r="B68" s="5" t="n"/>
      <c r="C68" s="5" t="n"/>
      <c r="D68" s="14" t="n"/>
      <c r="E68" s="5" t="n"/>
      <c r="F68" s="5" t="n"/>
      <c r="G68" s="18">
        <f>IF(B68&amp;""="","",IF(COUNTIF($B$6:B68,B68&amp;"")=1,1,0))</f>
        <v/>
      </c>
    </row>
    <row r="69">
      <c r="A69" s="17" t="n"/>
      <c r="B69" s="5" t="n"/>
      <c r="C69" s="5" t="n"/>
      <c r="D69" s="14" t="n"/>
      <c r="E69" s="5" t="n"/>
      <c r="F69" s="5" t="n"/>
      <c r="G69" s="18">
        <f>IF(B69&amp;""="","",IF(COUNTIF($B$6:B69,B69&amp;"")=1,1,0))</f>
        <v/>
      </c>
    </row>
    <row r="70">
      <c r="A70" s="17" t="n"/>
      <c r="B70" s="5" t="n"/>
      <c r="C70" s="5" t="n"/>
      <c r="D70" s="14" t="n"/>
      <c r="E70" s="5" t="n"/>
      <c r="F70" s="5" t="n"/>
      <c r="G70" s="18">
        <f>IF(B70&amp;""="","",IF(COUNTIF($B$6:B70,B70&amp;"")=1,1,0))</f>
        <v/>
      </c>
    </row>
    <row r="71">
      <c r="A71" s="17" t="n"/>
      <c r="B71" s="5" t="n"/>
      <c r="C71" s="5" t="n"/>
      <c r="D71" s="14" t="n"/>
      <c r="E71" s="5" t="n"/>
      <c r="F71" s="5" t="n"/>
      <c r="G71" s="18">
        <f>IF(B71&amp;""="","",IF(COUNTIF($B$6:B71,B71&amp;"")=1,1,0))</f>
        <v/>
      </c>
    </row>
    <row r="72">
      <c r="A72" s="17" t="n"/>
      <c r="B72" s="5" t="n"/>
      <c r="C72" s="5" t="n"/>
      <c r="D72" s="14" t="n"/>
      <c r="E72" s="5" t="n"/>
      <c r="F72" s="5" t="n"/>
      <c r="G72" s="18">
        <f>IF(B72&amp;""="","",IF(COUNTIF($B$6:B72,B72&amp;"")=1,1,0))</f>
        <v/>
      </c>
    </row>
    <row r="73">
      <c r="A73" s="17" t="n"/>
      <c r="B73" s="5" t="n"/>
      <c r="C73" s="5" t="n"/>
      <c r="D73" s="14" t="n"/>
      <c r="E73" s="5" t="n"/>
      <c r="F73" s="5" t="n"/>
      <c r="G73" s="18">
        <f>IF(B73&amp;""="","",IF(COUNTIF($B$6:B73,B73&amp;"")=1,1,0))</f>
        <v/>
      </c>
    </row>
    <row r="74">
      <c r="A74" s="17" t="n"/>
      <c r="B74" s="5" t="n"/>
      <c r="C74" s="5" t="n"/>
      <c r="D74" s="14" t="n"/>
      <c r="E74" s="5" t="n"/>
      <c r="F74" s="5" t="n"/>
      <c r="G74" s="18">
        <f>IF(B74&amp;""="","",IF(COUNTIF($B$6:B74,B74&amp;"")=1,1,0))</f>
        <v/>
      </c>
    </row>
    <row r="75">
      <c r="A75" s="17" t="n"/>
      <c r="B75" s="5" t="n"/>
      <c r="C75" s="5" t="n"/>
      <c r="D75" s="14" t="n"/>
      <c r="E75" s="5" t="n"/>
      <c r="F75" s="5" t="n"/>
      <c r="G75" s="18">
        <f>IF(B75&amp;""="","",IF(COUNTIF($B$6:B75,B75&amp;"")=1,1,0))</f>
        <v/>
      </c>
    </row>
    <row r="76">
      <c r="A76" s="17" t="n"/>
      <c r="B76" s="5" t="n"/>
      <c r="C76" s="5" t="n"/>
      <c r="D76" s="14" t="n"/>
      <c r="E76" s="5" t="n"/>
      <c r="F76" s="5" t="n"/>
      <c r="G76" s="18">
        <f>IF(B76&amp;""="","",IF(COUNTIF($B$6:B76,B76&amp;"")=1,1,0))</f>
        <v/>
      </c>
    </row>
    <row r="77">
      <c r="A77" s="17" t="n"/>
      <c r="B77" s="5" t="n"/>
      <c r="C77" s="5" t="n"/>
      <c r="D77" s="14" t="n"/>
      <c r="E77" s="5" t="n"/>
      <c r="F77" s="5" t="n"/>
      <c r="G77" s="18">
        <f>IF(B77&amp;""="","",IF(COUNTIF($B$6:B77,B77&amp;"")=1,1,0))</f>
        <v/>
      </c>
    </row>
    <row r="78">
      <c r="A78" s="17" t="n"/>
      <c r="B78" s="5" t="n"/>
      <c r="C78" s="5" t="n"/>
      <c r="D78" s="14" t="n"/>
      <c r="E78" s="5" t="n"/>
      <c r="F78" s="5" t="n"/>
      <c r="G78" s="18">
        <f>IF(B78&amp;""="","",IF(COUNTIF($B$6:B78,B78&amp;"")=1,1,0))</f>
        <v/>
      </c>
    </row>
    <row r="79">
      <c r="A79" s="17" t="n"/>
      <c r="B79" s="5" t="n"/>
      <c r="C79" s="5" t="n"/>
      <c r="D79" s="14" t="n"/>
      <c r="E79" s="5" t="n"/>
      <c r="F79" s="5" t="n"/>
      <c r="G79" s="18">
        <f>IF(B79&amp;""="","",IF(COUNTIF($B$6:B79,B79&amp;"")=1,1,0))</f>
        <v/>
      </c>
    </row>
    <row r="80">
      <c r="A80" s="17" t="n"/>
      <c r="B80" s="5" t="n"/>
      <c r="C80" s="5" t="n"/>
      <c r="D80" s="14" t="n"/>
      <c r="E80" s="5" t="n"/>
      <c r="F80" s="5" t="n"/>
      <c r="G80" s="18">
        <f>IF(B80&amp;""="","",IF(COUNTIF($B$6:B80,B80&amp;"")=1,1,0))</f>
        <v/>
      </c>
    </row>
    <row r="81">
      <c r="A81" s="17" t="n"/>
      <c r="B81" s="5" t="n"/>
      <c r="C81" s="5" t="n"/>
      <c r="D81" s="14" t="n"/>
      <c r="E81" s="5" t="n"/>
      <c r="F81" s="5" t="n"/>
      <c r="G81" s="18">
        <f>IF(B81&amp;""="","",IF(COUNTIF($B$6:B81,B81&amp;"")=1,1,0))</f>
        <v/>
      </c>
    </row>
    <row r="82">
      <c r="A82" s="17" t="n"/>
      <c r="B82" s="5" t="n"/>
      <c r="C82" s="5" t="n"/>
      <c r="D82" s="14" t="n"/>
      <c r="E82" s="5" t="n"/>
      <c r="F82" s="5" t="n"/>
      <c r="G82" s="18">
        <f>IF(B82&amp;""="","",IF(COUNTIF($B$6:B82,B82&amp;"")=1,1,0))</f>
        <v/>
      </c>
    </row>
    <row r="83">
      <c r="A83" s="17" t="n"/>
      <c r="B83" s="5" t="n"/>
      <c r="C83" s="5" t="n"/>
      <c r="D83" s="14" t="n"/>
      <c r="E83" s="5" t="n"/>
      <c r="F83" s="5" t="n"/>
      <c r="G83" s="18">
        <f>IF(B83&amp;""="","",IF(COUNTIF($B$6:B83,B83&amp;"")=1,1,0))</f>
        <v/>
      </c>
    </row>
    <row r="84">
      <c r="A84" s="17" t="n"/>
      <c r="B84" s="5" t="n"/>
      <c r="C84" s="5" t="n"/>
      <c r="D84" s="14" t="n"/>
      <c r="E84" s="5" t="n"/>
      <c r="F84" s="5" t="n"/>
      <c r="G84" s="18">
        <f>IF(B84&amp;""="","",IF(COUNTIF($B$6:B84,B84&amp;"")=1,1,0))</f>
        <v/>
      </c>
    </row>
    <row r="85">
      <c r="A85" s="17" t="n"/>
      <c r="B85" s="5" t="n"/>
      <c r="C85" s="5" t="n"/>
      <c r="D85" s="14" t="n"/>
      <c r="E85" s="5" t="n"/>
      <c r="F85" s="5" t="n"/>
      <c r="G85" s="18">
        <f>IF(B85&amp;""="","",IF(COUNTIF($B$6:B85,B85&amp;"")=1,1,0))</f>
        <v/>
      </c>
    </row>
    <row r="86">
      <c r="A86" s="17" t="n"/>
      <c r="B86" s="5" t="n"/>
      <c r="C86" s="5" t="n"/>
      <c r="D86" s="14" t="n"/>
      <c r="E86" s="5" t="n"/>
      <c r="F86" s="5" t="n"/>
      <c r="G86" s="18">
        <f>IF(B86&amp;""="","",IF(COUNTIF($B$6:B86,B86&amp;"")=1,1,0))</f>
        <v/>
      </c>
    </row>
    <row r="87">
      <c r="A87" s="17" t="n"/>
      <c r="B87" s="5" t="n"/>
      <c r="C87" s="5" t="n"/>
      <c r="D87" s="14" t="n"/>
      <c r="E87" s="5" t="n"/>
      <c r="F87" s="5" t="n"/>
      <c r="G87" s="18">
        <f>IF(B87&amp;""="","",IF(COUNTIF($B$6:B87,B87&amp;"")=1,1,0))</f>
        <v/>
      </c>
    </row>
    <row r="88">
      <c r="A88" s="17" t="n"/>
      <c r="B88" s="5" t="n"/>
      <c r="C88" s="5" t="n"/>
      <c r="D88" s="14" t="n"/>
      <c r="E88" s="5" t="n"/>
      <c r="F88" s="5" t="n"/>
      <c r="G88" s="18">
        <f>IF(B88&amp;""="","",IF(COUNTIF($B$6:B88,B88&amp;"")=1,1,0))</f>
        <v/>
      </c>
    </row>
    <row r="89">
      <c r="A89" s="17" t="n"/>
      <c r="B89" s="5" t="n"/>
      <c r="C89" s="5" t="n"/>
      <c r="D89" s="14" t="n"/>
      <c r="E89" s="5" t="n"/>
      <c r="F89" s="5" t="n"/>
      <c r="G89" s="18">
        <f>IF(B89&amp;""="","",IF(COUNTIF($B$6:B89,B89&amp;"")=1,1,0))</f>
        <v/>
      </c>
    </row>
    <row r="90">
      <c r="A90" s="17" t="n"/>
      <c r="B90" s="5" t="n"/>
      <c r="C90" s="5" t="n"/>
      <c r="D90" s="14" t="n"/>
      <c r="E90" s="5" t="n"/>
      <c r="F90" s="5" t="n"/>
      <c r="G90" s="18">
        <f>IF(B90&amp;""="","",IF(COUNTIF($B$6:B90,B90&amp;"")=1,1,0))</f>
        <v/>
      </c>
    </row>
    <row r="91">
      <c r="A91" s="17" t="n"/>
      <c r="B91" s="5" t="n"/>
      <c r="C91" s="5" t="n"/>
      <c r="D91" s="14" t="n"/>
      <c r="E91" s="5" t="n"/>
      <c r="F91" s="5" t="n"/>
      <c r="G91" s="18">
        <f>IF(B91&amp;""="","",IF(COUNTIF($B$6:B91,B91&amp;"")=1,1,0))</f>
        <v/>
      </c>
    </row>
    <row r="92">
      <c r="A92" s="17" t="n"/>
      <c r="B92" s="5" t="n"/>
      <c r="C92" s="5" t="n"/>
      <c r="D92" s="14" t="n"/>
      <c r="E92" s="5" t="n"/>
      <c r="F92" s="5" t="n"/>
      <c r="G92" s="18">
        <f>IF(B92&amp;""="","",IF(COUNTIF($B$6:B92,B92&amp;"")=1,1,0))</f>
        <v/>
      </c>
    </row>
    <row r="93">
      <c r="A93" s="17" t="n"/>
      <c r="B93" s="5" t="n"/>
      <c r="C93" s="5" t="n"/>
      <c r="D93" s="14" t="n"/>
      <c r="E93" s="5" t="n"/>
      <c r="F93" s="5" t="n"/>
      <c r="G93" s="18">
        <f>IF(B93&amp;""="","",IF(COUNTIF($B$6:B93,B93&amp;"")=1,1,0))</f>
        <v/>
      </c>
    </row>
    <row r="94">
      <c r="A94" s="17" t="n"/>
      <c r="B94" s="5" t="n"/>
      <c r="C94" s="5" t="n"/>
      <c r="D94" s="14" t="n"/>
      <c r="E94" s="5" t="n"/>
      <c r="F94" s="5" t="n"/>
      <c r="G94" s="18">
        <f>IF(B94&amp;""="","",IF(COUNTIF($B$6:B94,B94&amp;"")=1,1,0))</f>
        <v/>
      </c>
    </row>
    <row r="95">
      <c r="A95" s="17" t="n"/>
      <c r="B95" s="5" t="n"/>
      <c r="C95" s="5" t="n"/>
      <c r="D95" s="14" t="n"/>
      <c r="E95" s="5" t="n"/>
      <c r="F95" s="5" t="n"/>
      <c r="G95" s="18">
        <f>IF(B95&amp;""="","",IF(COUNTIF($B$6:B95,B95&amp;"")=1,1,0))</f>
        <v/>
      </c>
    </row>
    <row r="96">
      <c r="A96" s="17" t="n"/>
      <c r="B96" s="5" t="n"/>
      <c r="C96" s="5" t="n"/>
      <c r="D96" s="14" t="n"/>
      <c r="E96" s="5" t="n"/>
      <c r="F96" s="5" t="n"/>
      <c r="G96" s="18">
        <f>IF(B96&amp;""="","",IF(COUNTIF($B$6:B96,B96&amp;"")=1,1,0))</f>
        <v/>
      </c>
    </row>
    <row r="97">
      <c r="A97" s="17" t="n"/>
      <c r="B97" s="5" t="n"/>
      <c r="C97" s="5" t="n"/>
      <c r="D97" s="14" t="n"/>
      <c r="E97" s="5" t="n"/>
      <c r="F97" s="5" t="n"/>
      <c r="G97" s="18">
        <f>IF(B97&amp;""="","",IF(COUNTIF($B$6:B97,B97&amp;"")=1,1,0))</f>
        <v/>
      </c>
    </row>
    <row r="98">
      <c r="A98" s="17" t="n"/>
      <c r="B98" s="5" t="n"/>
      <c r="C98" s="5" t="n"/>
      <c r="D98" s="14" t="n"/>
      <c r="E98" s="5" t="n"/>
      <c r="F98" s="5" t="n"/>
      <c r="G98" s="18">
        <f>IF(B98&amp;""="","",IF(COUNTIF($B$6:B98,B98&amp;"")=1,1,0))</f>
        <v/>
      </c>
    </row>
    <row r="99">
      <c r="A99" s="17" t="n"/>
      <c r="B99" s="5" t="n"/>
      <c r="C99" s="5" t="n"/>
      <c r="D99" s="14" t="n"/>
      <c r="E99" s="5" t="n"/>
      <c r="F99" s="5" t="n"/>
      <c r="G99" s="18">
        <f>IF(B99&amp;""="","",IF(COUNTIF($B$6:B99,B99&amp;"")=1,1,0))</f>
        <v/>
      </c>
    </row>
    <row r="100">
      <c r="A100" s="17" t="n"/>
      <c r="B100" s="5" t="n"/>
      <c r="C100" s="5" t="n"/>
      <c r="D100" s="14" t="n"/>
      <c r="E100" s="5" t="n"/>
      <c r="F100" s="5" t="n"/>
      <c r="G100" s="18">
        <f>IF(B100&amp;""="","",IF(COUNTIF($B$6:B100,B100&amp;"")=1,1,0))</f>
        <v/>
      </c>
    </row>
    <row r="101">
      <c r="A101" s="17" t="n"/>
      <c r="B101" s="5" t="n"/>
      <c r="C101" s="5" t="n"/>
      <c r="D101" s="14" t="n"/>
      <c r="E101" s="5" t="n"/>
      <c r="F101" s="5" t="n"/>
      <c r="G101" s="18">
        <f>IF(B101&amp;""="","",IF(COUNTIF($B$6:B101,B101&amp;"")=1,1,0))</f>
        <v/>
      </c>
    </row>
    <row r="102">
      <c r="A102" s="17" t="n"/>
      <c r="B102" s="5" t="n"/>
      <c r="C102" s="5" t="n"/>
      <c r="D102" s="14" t="n"/>
      <c r="E102" s="5" t="n"/>
      <c r="F102" s="5" t="n"/>
      <c r="G102" s="18">
        <f>IF(B102&amp;""="","",IF(COUNTIF($B$6:B102,B102&amp;"")=1,1,0))</f>
        <v/>
      </c>
    </row>
    <row r="103">
      <c r="A103" s="17" t="n"/>
      <c r="B103" s="5" t="n"/>
      <c r="C103" s="5" t="n"/>
      <c r="D103" s="14" t="n"/>
      <c r="E103" s="5" t="n"/>
      <c r="F103" s="5" t="n"/>
      <c r="G103" s="18">
        <f>IF(B103&amp;""="","",IF(COUNTIF($B$6:B103,B103&amp;"")=1,1,0))</f>
        <v/>
      </c>
    </row>
    <row r="104">
      <c r="A104" s="17" t="n"/>
      <c r="B104" s="5" t="n"/>
      <c r="C104" s="5" t="n"/>
      <c r="D104" s="14" t="n"/>
      <c r="E104" s="5" t="n"/>
      <c r="F104" s="5" t="n"/>
      <c r="G104" s="18">
        <f>IF(B104&amp;""="","",IF(COUNTIF($B$6:B104,B104&amp;"")=1,1,0))</f>
        <v/>
      </c>
    </row>
    <row r="105">
      <c r="A105" s="17" t="n"/>
      <c r="B105" s="5" t="n"/>
      <c r="C105" s="5" t="n"/>
      <c r="D105" s="14" t="n"/>
      <c r="E105" s="5" t="n"/>
      <c r="F105" s="5" t="n"/>
      <c r="G105" s="18">
        <f>IF(B105&amp;""="","",IF(COUNTIF($B$6:B105,B105&amp;"")=1,1,0))</f>
        <v/>
      </c>
    </row>
    <row r="106">
      <c r="A106" s="17" t="n"/>
      <c r="B106" s="5" t="n"/>
      <c r="C106" s="5" t="n"/>
      <c r="D106" s="14" t="n"/>
      <c r="E106" s="5" t="n"/>
      <c r="F106" s="5" t="n"/>
      <c r="G106" s="18">
        <f>IF(B106&amp;""="","",IF(COUNTIF($B$6:B106,B106&amp;"")=1,1,0))</f>
        <v/>
      </c>
    </row>
    <row r="107">
      <c r="A107" s="17" t="n"/>
      <c r="B107" s="5" t="n"/>
      <c r="C107" s="5" t="n"/>
      <c r="D107" s="14" t="n"/>
      <c r="E107" s="5" t="n"/>
      <c r="F107" s="5" t="n"/>
      <c r="G107" s="18">
        <f>IF(B107&amp;""="","",IF(COUNTIF($B$6:B107,B107&amp;"")=1,1,0))</f>
        <v/>
      </c>
    </row>
    <row r="108">
      <c r="A108" s="17" t="n"/>
      <c r="B108" s="5" t="n"/>
      <c r="C108" s="5" t="n"/>
      <c r="D108" s="14" t="n"/>
      <c r="E108" s="5" t="n"/>
      <c r="F108" s="5" t="n"/>
      <c r="G108" s="18">
        <f>IF(B108&amp;""="","",IF(COUNTIF($B$6:B108,B108&amp;"")=1,1,0))</f>
        <v/>
      </c>
    </row>
    <row r="109">
      <c r="A109" s="17" t="n"/>
      <c r="B109" s="5" t="n"/>
      <c r="C109" s="5" t="n"/>
      <c r="D109" s="14" t="n"/>
      <c r="E109" s="5" t="n"/>
      <c r="F109" s="5" t="n"/>
      <c r="G109" s="18">
        <f>IF(B109&amp;""="","",IF(COUNTIF($B$6:B109,B109&amp;"")=1,1,0))</f>
        <v/>
      </c>
    </row>
    <row r="110">
      <c r="A110" s="17" t="n"/>
      <c r="B110" s="5" t="n"/>
      <c r="C110" s="5" t="n"/>
      <c r="D110" s="14" t="n"/>
      <c r="E110" s="5" t="n"/>
      <c r="F110" s="5" t="n"/>
      <c r="G110" s="18">
        <f>IF(B110&amp;""="","",IF(COUNTIF($B$6:B110,B110&amp;"")=1,1,0))</f>
        <v/>
      </c>
    </row>
    <row r="111">
      <c r="A111" s="17" t="n"/>
      <c r="B111" s="5" t="n"/>
      <c r="C111" s="5" t="n"/>
      <c r="D111" s="14" t="n"/>
      <c r="E111" s="5" t="n"/>
      <c r="F111" s="5" t="n"/>
      <c r="G111" s="18">
        <f>IF(B111&amp;""="","",IF(COUNTIF($B$6:B111,B111&amp;"")=1,1,0))</f>
        <v/>
      </c>
    </row>
    <row r="112">
      <c r="A112" s="17" t="n"/>
      <c r="B112" s="5" t="n"/>
      <c r="C112" s="5" t="n"/>
      <c r="D112" s="14" t="n"/>
      <c r="E112" s="5" t="n"/>
      <c r="F112" s="5" t="n"/>
      <c r="G112" s="18">
        <f>IF(B112&amp;""="","",IF(COUNTIF($B$6:B112,B112&amp;"")=1,1,0))</f>
        <v/>
      </c>
    </row>
    <row r="113">
      <c r="A113" s="17" t="n"/>
      <c r="B113" s="5" t="n"/>
      <c r="C113" s="5" t="n"/>
      <c r="D113" s="14" t="n"/>
      <c r="E113" s="5" t="n"/>
      <c r="F113" s="5" t="n"/>
      <c r="G113" s="18">
        <f>IF(B113&amp;""="","",IF(COUNTIF($B$6:B113,B113&amp;"")=1,1,0))</f>
        <v/>
      </c>
    </row>
    <row r="114">
      <c r="A114" s="17" t="n"/>
      <c r="B114" s="5" t="n"/>
      <c r="C114" s="5" t="n"/>
      <c r="D114" s="14" t="n"/>
      <c r="E114" s="5" t="n"/>
      <c r="F114" s="5" t="n"/>
      <c r="G114" s="18">
        <f>IF(B114&amp;""="","",IF(COUNTIF($B$6:B114,B114&amp;"")=1,1,0))</f>
        <v/>
      </c>
    </row>
    <row r="115">
      <c r="A115" s="17" t="n"/>
      <c r="B115" s="5" t="n"/>
      <c r="C115" s="5" t="n"/>
      <c r="D115" s="14" t="n"/>
      <c r="E115" s="5" t="n"/>
      <c r="F115" s="5" t="n"/>
      <c r="G115" s="18">
        <f>IF(B115&amp;""="","",IF(COUNTIF($B$6:B115,B115&amp;"")=1,1,0))</f>
        <v/>
      </c>
    </row>
    <row r="116">
      <c r="A116" s="17" t="n"/>
      <c r="B116" s="5" t="n"/>
      <c r="C116" s="5" t="n"/>
      <c r="D116" s="14" t="n"/>
      <c r="E116" s="5" t="n"/>
      <c r="F116" s="5" t="n"/>
      <c r="G116" s="18">
        <f>IF(B116&amp;""="","",IF(COUNTIF($B$6:B116,B116&amp;"")=1,1,0))</f>
        <v/>
      </c>
    </row>
    <row r="117">
      <c r="A117" s="17" t="n"/>
      <c r="B117" s="5" t="n"/>
      <c r="C117" s="5" t="n"/>
      <c r="D117" s="14" t="n"/>
      <c r="E117" s="5" t="n"/>
      <c r="F117" s="5" t="n"/>
      <c r="G117" s="18">
        <f>IF(B117&amp;""="","",IF(COUNTIF($B$6:B117,B117&amp;"")=1,1,0))</f>
        <v/>
      </c>
    </row>
    <row r="118">
      <c r="A118" s="17" t="n"/>
      <c r="B118" s="5" t="n"/>
      <c r="C118" s="5" t="n"/>
      <c r="D118" s="14" t="n"/>
      <c r="E118" s="5" t="n"/>
      <c r="F118" s="5" t="n"/>
      <c r="G118" s="18">
        <f>IF(B118&amp;""="","",IF(COUNTIF($B$6:B118,B118&amp;"")=1,1,0))</f>
        <v/>
      </c>
    </row>
    <row r="119">
      <c r="A119" s="17" t="n"/>
      <c r="B119" s="5" t="n"/>
      <c r="C119" s="5" t="n"/>
      <c r="D119" s="14" t="n"/>
      <c r="E119" s="5" t="n"/>
      <c r="F119" s="5" t="n"/>
      <c r="G119" s="18">
        <f>IF(B119&amp;""="","",IF(COUNTIF($B$6:B119,B119&amp;"")=1,1,0))</f>
        <v/>
      </c>
    </row>
    <row r="120">
      <c r="A120" s="17" t="n"/>
      <c r="B120" s="5" t="n"/>
      <c r="C120" s="5" t="n"/>
      <c r="D120" s="14" t="n"/>
      <c r="E120" s="5" t="n"/>
      <c r="F120" s="5" t="n"/>
      <c r="G120" s="18">
        <f>IF(B120&amp;""="","",IF(COUNTIF($B$6:B120,B120&amp;"")=1,1,0))</f>
        <v/>
      </c>
    </row>
    <row r="121">
      <c r="A121" s="17" t="n"/>
      <c r="B121" s="5" t="n"/>
      <c r="C121" s="5" t="n"/>
      <c r="D121" s="14" t="n"/>
      <c r="E121" s="5" t="n"/>
      <c r="F121" s="5" t="n"/>
      <c r="G121" s="18">
        <f>IF(B121&amp;""="","",IF(COUNTIF($B$6:B121,B121&amp;"")=1,1,0))</f>
        <v/>
      </c>
    </row>
    <row r="122">
      <c r="A122" s="17" t="n"/>
      <c r="B122" s="5" t="n"/>
      <c r="C122" s="5" t="n"/>
      <c r="D122" s="14" t="n"/>
      <c r="E122" s="5" t="n"/>
      <c r="F122" s="5" t="n"/>
      <c r="G122" s="18">
        <f>IF(B122&amp;""="","",IF(COUNTIF($B$6:B122,B122&amp;"")=1,1,0))</f>
        <v/>
      </c>
    </row>
    <row r="123">
      <c r="A123" s="17" t="n"/>
      <c r="B123" s="5" t="n"/>
      <c r="C123" s="5" t="n"/>
      <c r="D123" s="14" t="n"/>
      <c r="E123" s="5" t="n"/>
      <c r="F123" s="5" t="n"/>
      <c r="G123" s="18">
        <f>IF(B123&amp;""="","",IF(COUNTIF($B$6:B123,B123&amp;"")=1,1,0))</f>
        <v/>
      </c>
    </row>
    <row r="124">
      <c r="A124" s="17" t="n"/>
      <c r="B124" s="5" t="n"/>
      <c r="C124" s="5" t="n"/>
      <c r="D124" s="14" t="n"/>
      <c r="E124" s="5" t="n"/>
      <c r="F124" s="5" t="n"/>
      <c r="G124" s="18">
        <f>IF(B124&amp;""="","",IF(COUNTIF($B$6:B124,B124&amp;"")=1,1,0))</f>
        <v/>
      </c>
    </row>
    <row r="125">
      <c r="A125" s="17" t="n"/>
      <c r="B125" s="5" t="n"/>
      <c r="C125" s="5" t="n"/>
      <c r="D125" s="14" t="n"/>
      <c r="E125" s="5" t="n"/>
      <c r="F125" s="5" t="n"/>
      <c r="G125" s="18">
        <f>IF(B125&amp;""="","",IF(COUNTIF($B$6:B125,B125&amp;"")=1,1,0))</f>
        <v/>
      </c>
    </row>
    <row r="126">
      <c r="A126" s="17" t="n"/>
      <c r="B126" s="5" t="n"/>
      <c r="C126" s="5" t="n"/>
      <c r="D126" s="14" t="n"/>
      <c r="E126" s="5" t="n"/>
      <c r="F126" s="5" t="n"/>
      <c r="G126" s="18">
        <f>IF(B126&amp;""="","",IF(COUNTIF($B$6:B126,B126&amp;"")=1,1,0))</f>
        <v/>
      </c>
    </row>
    <row r="127">
      <c r="A127" s="17" t="n"/>
      <c r="B127" s="5" t="n"/>
      <c r="C127" s="5" t="n"/>
      <c r="D127" s="14" t="n"/>
      <c r="E127" s="5" t="n"/>
      <c r="F127" s="5" t="n"/>
      <c r="G127" s="18">
        <f>IF(B127&amp;""="","",IF(COUNTIF($B$6:B127,B127&amp;"")=1,1,0))</f>
        <v/>
      </c>
    </row>
    <row r="128">
      <c r="A128" s="17" t="n"/>
      <c r="B128" s="5" t="n"/>
      <c r="C128" s="5" t="n"/>
      <c r="D128" s="14" t="n"/>
      <c r="E128" s="5" t="n"/>
      <c r="F128" s="5" t="n"/>
      <c r="G128" s="18">
        <f>IF(B128&amp;""="","",IF(COUNTIF($B$6:B128,B128&amp;"")=1,1,0))</f>
        <v/>
      </c>
    </row>
    <row r="129">
      <c r="A129" s="17" t="n"/>
      <c r="B129" s="5" t="n"/>
      <c r="C129" s="5" t="n"/>
      <c r="D129" s="14" t="n"/>
      <c r="E129" s="5" t="n"/>
      <c r="F129" s="5" t="n"/>
      <c r="G129" s="18">
        <f>IF(B129&amp;""="","",IF(COUNTIF($B$6:B129,B129&amp;"")=1,1,0))</f>
        <v/>
      </c>
    </row>
    <row r="130">
      <c r="A130" s="17" t="n"/>
      <c r="B130" s="5" t="n"/>
      <c r="C130" s="5" t="n"/>
      <c r="D130" s="14" t="n"/>
      <c r="E130" s="5" t="n"/>
      <c r="F130" s="5" t="n"/>
      <c r="G130" s="18">
        <f>IF(B130&amp;""="","",IF(COUNTIF($B$6:B130,B130&amp;"")=1,1,0))</f>
        <v/>
      </c>
    </row>
    <row r="131">
      <c r="A131" s="17" t="n"/>
      <c r="B131" s="5" t="n"/>
      <c r="C131" s="5" t="n"/>
      <c r="D131" s="14" t="n"/>
      <c r="E131" s="5" t="n"/>
      <c r="F131" s="5" t="n"/>
      <c r="G131" s="18">
        <f>IF(B131&amp;""="","",IF(COUNTIF($B$6:B131,B131&amp;"")=1,1,0))</f>
        <v/>
      </c>
    </row>
    <row r="132">
      <c r="A132" s="17" t="n"/>
      <c r="B132" s="5" t="n"/>
      <c r="C132" s="5" t="n"/>
      <c r="D132" s="14" t="n"/>
      <c r="E132" s="5" t="n"/>
      <c r="F132" s="5" t="n"/>
      <c r="G132" s="18">
        <f>IF(B132&amp;""="","",IF(COUNTIF($B$6:B132,B132&amp;"")=1,1,0))</f>
        <v/>
      </c>
    </row>
    <row r="133">
      <c r="A133" s="17" t="n"/>
      <c r="B133" s="5" t="n"/>
      <c r="C133" s="5" t="n"/>
      <c r="D133" s="14" t="n"/>
      <c r="E133" s="5" t="n"/>
      <c r="F133" s="5" t="n"/>
      <c r="G133" s="18">
        <f>IF(B133&amp;""="","",IF(COUNTIF($B$6:B133,B133&amp;"")=1,1,0))</f>
        <v/>
      </c>
    </row>
    <row r="134">
      <c r="A134" s="17" t="n"/>
      <c r="B134" s="5" t="n"/>
      <c r="C134" s="5" t="n"/>
      <c r="D134" s="14" t="n"/>
      <c r="E134" s="5" t="n"/>
      <c r="F134" s="5" t="n"/>
      <c r="G134" s="18">
        <f>IF(B134&amp;""="","",IF(COUNTIF($B$6:B134,B134&amp;"")=1,1,0))</f>
        <v/>
      </c>
    </row>
    <row r="135">
      <c r="A135" s="17" t="n"/>
      <c r="B135" s="5" t="n"/>
      <c r="C135" s="5" t="n"/>
      <c r="D135" s="14" t="n"/>
      <c r="E135" s="5" t="n"/>
      <c r="F135" s="5" t="n"/>
      <c r="G135" s="18">
        <f>IF(B135&amp;""="","",IF(COUNTIF($B$6:B135,B135&amp;"")=1,1,0))</f>
        <v/>
      </c>
    </row>
    <row r="136">
      <c r="A136" s="17" t="n"/>
      <c r="B136" s="5" t="n"/>
      <c r="C136" s="5" t="n"/>
      <c r="D136" s="14" t="n"/>
      <c r="E136" s="5" t="n"/>
      <c r="F136" s="5" t="n"/>
      <c r="G136" s="18">
        <f>IF(B136&amp;""="","",IF(COUNTIF($B$6:B136,B136&amp;"")=1,1,0))</f>
        <v/>
      </c>
    </row>
    <row r="137">
      <c r="A137" s="17" t="n"/>
      <c r="B137" s="5" t="n"/>
      <c r="C137" s="5" t="n"/>
      <c r="D137" s="14" t="n"/>
      <c r="E137" s="5" t="n"/>
      <c r="F137" s="5" t="n"/>
      <c r="G137" s="18">
        <f>IF(B137&amp;""="","",IF(COUNTIF($B$6:B137,B137&amp;"")=1,1,0))</f>
        <v/>
      </c>
    </row>
    <row r="138">
      <c r="A138" s="17" t="n"/>
      <c r="B138" s="5" t="n"/>
      <c r="C138" s="5" t="n"/>
      <c r="D138" s="14" t="n"/>
      <c r="E138" s="5" t="n"/>
      <c r="F138" s="5" t="n"/>
      <c r="G138" s="18">
        <f>IF(B138&amp;""="","",IF(COUNTIF($B$6:B138,B138&amp;"")=1,1,0))</f>
        <v/>
      </c>
    </row>
    <row r="139">
      <c r="A139" s="17" t="n"/>
      <c r="B139" s="5" t="n"/>
      <c r="C139" s="5" t="n"/>
      <c r="D139" s="14" t="n"/>
      <c r="E139" s="5" t="n"/>
      <c r="F139" s="5" t="n"/>
      <c r="G139" s="18">
        <f>IF(B139&amp;""="","",IF(COUNTIF($B$6:B139,B139&amp;"")=1,1,0))</f>
        <v/>
      </c>
    </row>
    <row r="140">
      <c r="A140" s="17" t="n"/>
      <c r="B140" s="5" t="n"/>
      <c r="C140" s="5" t="n"/>
      <c r="D140" s="14" t="n"/>
      <c r="E140" s="5" t="n"/>
      <c r="F140" s="5" t="n"/>
      <c r="G140" s="18">
        <f>IF(B140&amp;""="","",IF(COUNTIF($B$6:B140,B140&amp;"")=1,1,0))</f>
        <v/>
      </c>
    </row>
    <row r="141">
      <c r="A141" s="17" t="n"/>
      <c r="B141" s="5" t="n"/>
      <c r="C141" s="5" t="n"/>
      <c r="D141" s="14" t="n"/>
      <c r="E141" s="5" t="n"/>
      <c r="F141" s="5" t="n"/>
      <c r="G141" s="18">
        <f>IF(B141&amp;""="","",IF(COUNTIF($B$6:B141,B141&amp;"")=1,1,0))</f>
        <v/>
      </c>
    </row>
    <row r="142">
      <c r="A142" s="17" t="n"/>
      <c r="B142" s="5" t="n"/>
      <c r="C142" s="5" t="n"/>
      <c r="D142" s="14" t="n"/>
      <c r="E142" s="5" t="n"/>
      <c r="F142" s="5" t="n"/>
      <c r="G142" s="18">
        <f>IF(B142&amp;""="","",IF(COUNTIF($B$6:B142,B142&amp;"")=1,1,0))</f>
        <v/>
      </c>
    </row>
    <row r="143">
      <c r="A143" s="17" t="n"/>
      <c r="B143" s="5" t="n"/>
      <c r="C143" s="5" t="n"/>
      <c r="D143" s="14" t="n"/>
      <c r="E143" s="5" t="n"/>
      <c r="F143" s="5" t="n"/>
      <c r="G143" s="18">
        <f>IF(B143&amp;""="","",IF(COUNTIF($B$6:B143,B143&amp;"")=1,1,0))</f>
        <v/>
      </c>
    </row>
    <row r="144">
      <c r="A144" s="17" t="n"/>
      <c r="B144" s="5" t="n"/>
      <c r="C144" s="5" t="n"/>
      <c r="D144" s="14" t="n"/>
      <c r="E144" s="5" t="n"/>
      <c r="F144" s="5" t="n"/>
      <c r="G144" s="18">
        <f>IF(B144&amp;""="","",IF(COUNTIF($B$6:B144,B144&amp;"")=1,1,0))</f>
        <v/>
      </c>
    </row>
    <row r="145">
      <c r="A145" s="17" t="n"/>
      <c r="B145" s="5" t="n"/>
      <c r="C145" s="5" t="n"/>
      <c r="D145" s="14" t="n"/>
      <c r="E145" s="5" t="n"/>
      <c r="F145" s="5" t="n"/>
      <c r="G145" s="18">
        <f>IF(B145&amp;""="","",IF(COUNTIF($B$6:B145,B145&amp;"")=1,1,0))</f>
        <v/>
      </c>
    </row>
    <row r="146">
      <c r="A146" s="17" t="n"/>
      <c r="B146" s="5" t="n"/>
      <c r="C146" s="5" t="n"/>
      <c r="D146" s="14" t="n"/>
      <c r="E146" s="5" t="n"/>
      <c r="F146" s="5" t="n"/>
      <c r="G146" s="18">
        <f>IF(B146&amp;""="","",IF(COUNTIF($B$6:B146,B146&amp;"")=1,1,0))</f>
        <v/>
      </c>
    </row>
    <row r="147">
      <c r="A147" s="17" t="n"/>
      <c r="B147" s="5" t="n"/>
      <c r="C147" s="5" t="n"/>
      <c r="D147" s="14" t="n"/>
      <c r="E147" s="5" t="n"/>
      <c r="F147" s="5" t="n"/>
      <c r="G147" s="18">
        <f>IF(B147&amp;""="","",IF(COUNTIF($B$6:B147,B147&amp;"")=1,1,0))</f>
        <v/>
      </c>
    </row>
    <row r="148">
      <c r="A148" s="17" t="n"/>
      <c r="B148" s="5" t="n"/>
      <c r="C148" s="5" t="n"/>
      <c r="D148" s="14" t="n"/>
      <c r="E148" s="5" t="n"/>
      <c r="F148" s="5" t="n"/>
      <c r="G148" s="18">
        <f>IF(B148&amp;""="","",IF(COUNTIF($B$6:B148,B148&amp;"")=1,1,0))</f>
        <v/>
      </c>
    </row>
    <row r="149">
      <c r="A149" s="17" t="n"/>
      <c r="B149" s="5" t="n"/>
      <c r="C149" s="5" t="n"/>
      <c r="D149" s="14" t="n"/>
      <c r="E149" s="5" t="n"/>
      <c r="F149" s="5" t="n"/>
      <c r="G149" s="18">
        <f>IF(B149&amp;""="","",IF(COUNTIF($B$6:B149,B149&amp;"")=1,1,0))</f>
        <v/>
      </c>
    </row>
    <row r="150">
      <c r="A150" s="17" t="n"/>
      <c r="B150" s="5" t="n"/>
      <c r="C150" s="5" t="n"/>
      <c r="D150" s="14" t="n"/>
      <c r="E150" s="5" t="n"/>
      <c r="F150" s="5" t="n"/>
      <c r="G150" s="18">
        <f>IF(B150&amp;""="","",IF(COUNTIF($B$6:B150,B150&amp;"")=1,1,0))</f>
        <v/>
      </c>
    </row>
    <row r="151">
      <c r="A151" s="17" t="n"/>
      <c r="B151" s="5" t="n"/>
      <c r="C151" s="5" t="n"/>
      <c r="D151" s="14" t="n"/>
      <c r="E151" s="5" t="n"/>
      <c r="F151" s="5" t="n"/>
      <c r="G151" s="18">
        <f>IF(B151&amp;""="","",IF(COUNTIF($B$6:B151,B151&amp;"")=1,1,0))</f>
        <v/>
      </c>
    </row>
    <row r="152">
      <c r="A152" s="17" t="n"/>
      <c r="B152" s="5" t="n"/>
      <c r="C152" s="5" t="n"/>
      <c r="D152" s="14" t="n"/>
      <c r="E152" s="5" t="n"/>
      <c r="F152" s="5" t="n"/>
      <c r="G152" s="18">
        <f>IF(B152&amp;""="","",IF(COUNTIF($B$6:B152,B152&amp;"")=1,1,0))</f>
        <v/>
      </c>
    </row>
    <row r="153">
      <c r="A153" s="17" t="n"/>
      <c r="B153" s="5" t="n"/>
      <c r="C153" s="5" t="n"/>
      <c r="D153" s="14" t="n"/>
      <c r="E153" s="5" t="n"/>
      <c r="F153" s="5" t="n"/>
      <c r="G153" s="18">
        <f>IF(B153&amp;""="","",IF(COUNTIF($B$6:B153,B153&amp;"")=1,1,0))</f>
        <v/>
      </c>
    </row>
    <row r="154">
      <c r="A154" s="17" t="n"/>
      <c r="B154" s="5" t="n"/>
      <c r="C154" s="5" t="n"/>
      <c r="D154" s="14" t="n"/>
      <c r="E154" s="5" t="n"/>
      <c r="F154" s="5" t="n"/>
      <c r="G154" s="18">
        <f>IF(B154&amp;""="","",IF(COUNTIF($B$6:B154,B154&amp;"")=1,1,0))</f>
        <v/>
      </c>
    </row>
    <row r="155">
      <c r="A155" s="17" t="n"/>
      <c r="B155" s="5" t="n"/>
      <c r="C155" s="5" t="n"/>
      <c r="D155" s="14" t="n"/>
      <c r="E155" s="5" t="n"/>
      <c r="F155" s="5" t="n"/>
      <c r="G155" s="18">
        <f>IF(B155&amp;""="","",IF(COUNTIF($B$6:B155,B155&amp;"")=1,1,0))</f>
        <v/>
      </c>
    </row>
    <row r="156">
      <c r="A156" s="17" t="n"/>
      <c r="B156" s="5" t="n"/>
      <c r="C156" s="5" t="n"/>
      <c r="D156" s="14" t="n"/>
      <c r="E156" s="5" t="n"/>
      <c r="F156" s="5" t="n"/>
      <c r="G156" s="18">
        <f>IF(B156&amp;""="","",IF(COUNTIF($B$6:B156,B156&amp;"")=1,1,0))</f>
        <v/>
      </c>
    </row>
    <row r="157">
      <c r="A157" s="17" t="n"/>
      <c r="B157" s="5" t="n"/>
      <c r="C157" s="5" t="n"/>
      <c r="D157" s="14" t="n"/>
      <c r="E157" s="5" t="n"/>
      <c r="F157" s="5" t="n"/>
      <c r="G157" s="18">
        <f>IF(B157&amp;""="","",IF(COUNTIF($B$6:B157,B157&amp;"")=1,1,0))</f>
        <v/>
      </c>
    </row>
    <row r="158">
      <c r="A158" s="17" t="n"/>
      <c r="B158" s="5" t="n"/>
      <c r="C158" s="5" t="n"/>
      <c r="D158" s="14" t="n"/>
      <c r="E158" s="5" t="n"/>
      <c r="F158" s="5" t="n"/>
      <c r="G158" s="18">
        <f>IF(B158&amp;""="","",IF(COUNTIF($B$6:B158,B158&amp;"")=1,1,0))</f>
        <v/>
      </c>
    </row>
    <row r="159">
      <c r="A159" s="17" t="n"/>
      <c r="B159" s="5" t="n"/>
      <c r="C159" s="5" t="n"/>
      <c r="D159" s="14" t="n"/>
      <c r="E159" s="5" t="n"/>
      <c r="F159" s="5" t="n"/>
      <c r="G159" s="18">
        <f>IF(B159&amp;""="","",IF(COUNTIF($B$6:B159,B159&amp;"")=1,1,0))</f>
        <v/>
      </c>
    </row>
    <row r="160">
      <c r="A160" s="17" t="n"/>
      <c r="B160" s="5" t="n"/>
      <c r="C160" s="5" t="n"/>
      <c r="D160" s="14" t="n"/>
      <c r="E160" s="5" t="n"/>
      <c r="F160" s="5" t="n"/>
      <c r="G160" s="18">
        <f>IF(B160&amp;""="","",IF(COUNTIF($B$6:B160,B160&amp;"")=1,1,0))</f>
        <v/>
      </c>
    </row>
    <row r="161">
      <c r="A161" s="17" t="n"/>
      <c r="B161" s="5" t="n"/>
      <c r="C161" s="5" t="n"/>
      <c r="D161" s="14" t="n"/>
      <c r="E161" s="5" t="n"/>
      <c r="F161" s="5" t="n"/>
      <c r="G161" s="18">
        <f>IF(B161&amp;""="","",IF(COUNTIF($B$6:B161,B161&amp;"")=1,1,0))</f>
        <v/>
      </c>
    </row>
    <row r="162">
      <c r="A162" s="17" t="n"/>
      <c r="B162" s="5" t="n"/>
      <c r="C162" s="5" t="n"/>
      <c r="D162" s="14" t="n"/>
      <c r="E162" s="5" t="n"/>
      <c r="F162" s="5" t="n"/>
      <c r="G162" s="18">
        <f>IF(B162&amp;""="","",IF(COUNTIF($B$6:B162,B162&amp;"")=1,1,0))</f>
        <v/>
      </c>
    </row>
    <row r="163">
      <c r="A163" s="17" t="n"/>
      <c r="B163" s="5" t="n"/>
      <c r="C163" s="5" t="n"/>
      <c r="D163" s="14" t="n"/>
      <c r="E163" s="5" t="n"/>
      <c r="F163" s="5" t="n"/>
      <c r="G163" s="18">
        <f>IF(B163&amp;""="","",IF(COUNTIF($B$6:B163,B163&amp;"")=1,1,0))</f>
        <v/>
      </c>
    </row>
    <row r="164">
      <c r="A164" s="17" t="n"/>
      <c r="B164" s="5" t="n"/>
      <c r="C164" s="5" t="n"/>
      <c r="D164" s="14" t="n"/>
      <c r="E164" s="5" t="n"/>
      <c r="F164" s="5" t="n"/>
      <c r="G164" s="18">
        <f>IF(B164&amp;""="","",IF(COUNTIF($B$6:B164,B164&amp;"")=1,1,0))</f>
        <v/>
      </c>
    </row>
    <row r="165">
      <c r="A165" s="17" t="n"/>
      <c r="B165" s="5" t="n"/>
      <c r="C165" s="5" t="n"/>
      <c r="D165" s="14" t="n"/>
      <c r="E165" s="5" t="n"/>
      <c r="F165" s="5" t="n"/>
      <c r="G165" s="18">
        <f>IF(B165&amp;""="","",IF(COUNTIF($B$6:B165,B165&amp;"")=1,1,0))</f>
        <v/>
      </c>
    </row>
    <row r="166">
      <c r="A166" s="17" t="n"/>
      <c r="B166" s="5" t="n"/>
      <c r="C166" s="5" t="n"/>
      <c r="D166" s="14" t="n"/>
      <c r="E166" s="5" t="n"/>
      <c r="F166" s="5" t="n"/>
      <c r="G166" s="18">
        <f>IF(B166&amp;""="","",IF(COUNTIF($B$6:B166,B166&amp;"")=1,1,0))</f>
        <v/>
      </c>
    </row>
    <row r="167">
      <c r="A167" s="17" t="n"/>
      <c r="B167" s="5" t="n"/>
      <c r="C167" s="5" t="n"/>
      <c r="D167" s="14" t="n"/>
      <c r="E167" s="5" t="n"/>
      <c r="F167" s="5" t="n"/>
      <c r="G167" s="18">
        <f>IF(B167&amp;""="","",IF(COUNTIF($B$6:B167,B167&amp;"")=1,1,0))</f>
        <v/>
      </c>
    </row>
    <row r="168">
      <c r="A168" s="17" t="n"/>
      <c r="B168" s="5" t="n"/>
      <c r="C168" s="5" t="n"/>
      <c r="D168" s="14" t="n"/>
      <c r="E168" s="5" t="n"/>
      <c r="F168" s="5" t="n"/>
      <c r="G168" s="18">
        <f>IF(B168&amp;""="","",IF(COUNTIF($B$6:B168,B168&amp;"")=1,1,0))</f>
        <v/>
      </c>
    </row>
    <row r="169">
      <c r="A169" s="17" t="n"/>
      <c r="B169" s="5" t="n"/>
      <c r="C169" s="5" t="n"/>
      <c r="D169" s="14" t="n"/>
      <c r="E169" s="5" t="n"/>
      <c r="F169" s="5" t="n"/>
      <c r="G169" s="18">
        <f>IF(B169&amp;""="","",IF(COUNTIF($B$6:B169,B169&amp;"")=1,1,0))</f>
        <v/>
      </c>
    </row>
    <row r="170">
      <c r="A170" s="17" t="n"/>
      <c r="B170" s="5" t="n"/>
      <c r="C170" s="5" t="n"/>
      <c r="D170" s="14" t="n"/>
      <c r="E170" s="5" t="n"/>
      <c r="F170" s="5" t="n"/>
      <c r="G170" s="18">
        <f>IF(B170&amp;""="","",IF(COUNTIF($B$6:B170,B170&amp;"")=1,1,0))</f>
        <v/>
      </c>
    </row>
    <row r="171">
      <c r="A171" s="17" t="n"/>
      <c r="B171" s="5" t="n"/>
      <c r="C171" s="5" t="n"/>
      <c r="D171" s="14" t="n"/>
      <c r="E171" s="5" t="n"/>
      <c r="F171" s="5" t="n"/>
      <c r="G171" s="18">
        <f>IF(B171&amp;""="","",IF(COUNTIF($B$6:B171,B171&amp;"")=1,1,0))</f>
        <v/>
      </c>
    </row>
    <row r="172">
      <c r="A172" s="17" t="n"/>
      <c r="B172" s="5" t="n"/>
      <c r="C172" s="5" t="n"/>
      <c r="D172" s="14" t="n"/>
      <c r="E172" s="5" t="n"/>
      <c r="F172" s="5" t="n"/>
      <c r="G172" s="18">
        <f>IF(B172&amp;""="","",IF(COUNTIF($B$6:B172,B172&amp;"")=1,1,0))</f>
        <v/>
      </c>
    </row>
    <row r="173">
      <c r="A173" s="17" t="n"/>
      <c r="B173" s="5" t="n"/>
      <c r="C173" s="5" t="n"/>
      <c r="D173" s="14" t="n"/>
      <c r="E173" s="5" t="n"/>
      <c r="F173" s="5" t="n"/>
      <c r="G173" s="18">
        <f>IF(B173&amp;""="","",IF(COUNTIF($B$6:B173,B173&amp;"")=1,1,0))</f>
        <v/>
      </c>
    </row>
    <row r="174">
      <c r="A174" s="17" t="n"/>
      <c r="B174" s="5" t="n"/>
      <c r="C174" s="5" t="n"/>
      <c r="D174" s="14" t="n"/>
      <c r="E174" s="5" t="n"/>
      <c r="F174" s="5" t="n"/>
      <c r="G174" s="18">
        <f>IF(B174&amp;""="","",IF(COUNTIF($B$6:B174,B174&amp;"")=1,1,0))</f>
        <v/>
      </c>
    </row>
    <row r="175">
      <c r="A175" s="17" t="n"/>
      <c r="B175" s="5" t="n"/>
      <c r="C175" s="5" t="n"/>
      <c r="D175" s="14" t="n"/>
      <c r="E175" s="5" t="n"/>
      <c r="F175" s="5" t="n"/>
      <c r="G175" s="18">
        <f>IF(B175&amp;""="","",IF(COUNTIF($B$6:B175,B175&amp;"")=1,1,0))</f>
        <v/>
      </c>
    </row>
    <row r="176">
      <c r="A176" s="17" t="n"/>
      <c r="B176" s="5" t="n"/>
      <c r="C176" s="5" t="n"/>
      <c r="D176" s="14" t="n"/>
      <c r="E176" s="5" t="n"/>
      <c r="F176" s="5" t="n"/>
      <c r="G176" s="18">
        <f>IF(B176&amp;""="","",IF(COUNTIF($B$6:B176,B176&amp;"")=1,1,0))</f>
        <v/>
      </c>
    </row>
    <row r="177">
      <c r="A177" s="17" t="n"/>
      <c r="B177" s="5" t="n"/>
      <c r="C177" s="5" t="n"/>
      <c r="D177" s="14" t="n"/>
      <c r="E177" s="5" t="n"/>
      <c r="F177" s="5" t="n"/>
      <c r="G177" s="18">
        <f>IF(B177&amp;""="","",IF(COUNTIF($B$6:B177,B177&amp;"")=1,1,0))</f>
        <v/>
      </c>
    </row>
    <row r="178">
      <c r="A178" s="17" t="n"/>
      <c r="B178" s="5" t="n"/>
      <c r="C178" s="5" t="n"/>
      <c r="D178" s="14" t="n"/>
      <c r="E178" s="5" t="n"/>
      <c r="F178" s="5" t="n"/>
      <c r="G178" s="18">
        <f>IF(B178&amp;""="","",IF(COUNTIF($B$6:B178,B178&amp;"")=1,1,0))</f>
        <v/>
      </c>
    </row>
    <row r="179">
      <c r="A179" s="17" t="n"/>
      <c r="B179" s="5" t="n"/>
      <c r="C179" s="5" t="n"/>
      <c r="D179" s="14" t="n"/>
      <c r="E179" s="5" t="n"/>
      <c r="F179" s="5" t="n"/>
      <c r="G179" s="18">
        <f>IF(B179&amp;""="","",IF(COUNTIF($B$6:B179,B179&amp;"")=1,1,0))</f>
        <v/>
      </c>
    </row>
    <row r="180">
      <c r="A180" s="17" t="n"/>
      <c r="B180" s="5" t="n"/>
      <c r="C180" s="5" t="n"/>
      <c r="D180" s="14" t="n"/>
      <c r="E180" s="5" t="n"/>
      <c r="F180" s="5" t="n"/>
      <c r="G180" s="18">
        <f>IF(B180&amp;""="","",IF(COUNTIF($B$6:B180,B180&amp;"")=1,1,0))</f>
        <v/>
      </c>
    </row>
    <row r="181">
      <c r="A181" s="17" t="n"/>
      <c r="B181" s="5" t="n"/>
      <c r="C181" s="5" t="n"/>
      <c r="D181" s="14" t="n"/>
      <c r="E181" s="5" t="n"/>
      <c r="F181" s="5" t="n"/>
      <c r="G181" s="18">
        <f>IF(B181&amp;""="","",IF(COUNTIF($B$6:B181,B181&amp;"")=1,1,0))</f>
        <v/>
      </c>
    </row>
    <row r="182">
      <c r="A182" s="17" t="n"/>
      <c r="B182" s="5" t="n"/>
      <c r="C182" s="5" t="n"/>
      <c r="D182" s="14" t="n"/>
      <c r="E182" s="5" t="n"/>
      <c r="F182" s="5" t="n"/>
      <c r="G182" s="18">
        <f>IF(B182&amp;""="","",IF(COUNTIF($B$6:B182,B182&amp;"")=1,1,0))</f>
        <v/>
      </c>
    </row>
    <row r="183">
      <c r="A183" s="17" t="n"/>
      <c r="B183" s="5" t="n"/>
      <c r="C183" s="5" t="n"/>
      <c r="D183" s="14" t="n"/>
      <c r="E183" s="5" t="n"/>
      <c r="F183" s="5" t="n"/>
      <c r="G183" s="18">
        <f>IF(B183&amp;""="","",IF(COUNTIF($B$6:B183,B183&amp;"")=1,1,0))</f>
        <v/>
      </c>
    </row>
    <row r="184">
      <c r="A184" s="17" t="n"/>
      <c r="B184" s="5" t="n"/>
      <c r="C184" s="5" t="n"/>
      <c r="D184" s="14" t="n"/>
      <c r="E184" s="5" t="n"/>
      <c r="F184" s="5" t="n"/>
      <c r="G184" s="18">
        <f>IF(B184&amp;""="","",IF(COUNTIF($B$6:B184,B184&amp;"")=1,1,0))</f>
        <v/>
      </c>
    </row>
    <row r="185">
      <c r="A185" s="17" t="n"/>
      <c r="B185" s="5" t="n"/>
      <c r="C185" s="5" t="n"/>
      <c r="D185" s="14" t="n"/>
      <c r="E185" s="5" t="n"/>
      <c r="F185" s="5" t="n"/>
      <c r="G185" s="18">
        <f>IF(B185&amp;""="","",IF(COUNTIF($B$6:B185,B185&amp;"")=1,1,0))</f>
        <v/>
      </c>
    </row>
    <row r="186">
      <c r="A186" s="17" t="n"/>
      <c r="B186" s="5" t="n"/>
      <c r="C186" s="5" t="n"/>
      <c r="D186" s="14" t="n"/>
      <c r="E186" s="5" t="n"/>
      <c r="F186" s="5" t="n"/>
      <c r="G186" s="18">
        <f>IF(B186&amp;""="","",IF(COUNTIF($B$6:B186,B186&amp;"")=1,1,0))</f>
        <v/>
      </c>
    </row>
    <row r="187">
      <c r="A187" s="17" t="n"/>
      <c r="B187" s="5" t="n"/>
      <c r="C187" s="5" t="n"/>
      <c r="D187" s="14" t="n"/>
      <c r="E187" s="5" t="n"/>
      <c r="F187" s="5" t="n"/>
      <c r="G187" s="18">
        <f>IF(B187&amp;""="","",IF(COUNTIF($B$6:B187,B187&amp;"")=1,1,0))</f>
        <v/>
      </c>
    </row>
    <row r="188">
      <c r="A188" s="17" t="n"/>
      <c r="B188" s="5" t="n"/>
      <c r="C188" s="5" t="n"/>
      <c r="D188" s="14" t="n"/>
      <c r="E188" s="5" t="n"/>
      <c r="F188" s="5" t="n"/>
      <c r="G188" s="18">
        <f>IF(B188&amp;""="","",IF(COUNTIF($B$6:B188,B188&amp;"")=1,1,0))</f>
        <v/>
      </c>
    </row>
    <row r="189">
      <c r="A189" s="17" t="n"/>
      <c r="B189" s="5" t="n"/>
      <c r="C189" s="5" t="n"/>
      <c r="D189" s="14" t="n"/>
      <c r="E189" s="5" t="n"/>
      <c r="F189" s="5" t="n"/>
      <c r="G189" s="18">
        <f>IF(B189&amp;""="","",IF(COUNTIF($B$6:B189,B189&amp;"")=1,1,0))</f>
        <v/>
      </c>
    </row>
    <row r="190">
      <c r="A190" s="17" t="n"/>
      <c r="B190" s="5" t="n"/>
      <c r="C190" s="5" t="n"/>
      <c r="D190" s="14" t="n"/>
      <c r="E190" s="5" t="n"/>
      <c r="F190" s="5" t="n"/>
      <c r="G190" s="18">
        <f>IF(B190&amp;""="","",IF(COUNTIF($B$6:B190,B190&amp;"")=1,1,0))</f>
        <v/>
      </c>
    </row>
    <row r="191">
      <c r="A191" s="17" t="n"/>
      <c r="B191" s="5" t="n"/>
      <c r="C191" s="5" t="n"/>
      <c r="D191" s="14" t="n"/>
      <c r="E191" s="5" t="n"/>
      <c r="F191" s="5" t="n"/>
      <c r="G191" s="18">
        <f>IF(B191&amp;""="","",IF(COUNTIF($B$6:B191,B191&amp;"")=1,1,0))</f>
        <v/>
      </c>
    </row>
    <row r="192">
      <c r="A192" s="17" t="n"/>
      <c r="B192" s="5" t="n"/>
      <c r="C192" s="5" t="n"/>
      <c r="D192" s="14" t="n"/>
      <c r="E192" s="5" t="n"/>
      <c r="F192" s="5" t="n"/>
      <c r="G192" s="18">
        <f>IF(B192&amp;""="","",IF(COUNTIF($B$6:B192,B192&amp;"")=1,1,0))</f>
        <v/>
      </c>
    </row>
    <row r="193">
      <c r="A193" s="17" t="n"/>
      <c r="B193" s="5" t="n"/>
      <c r="C193" s="5" t="n"/>
      <c r="D193" s="14" t="n"/>
      <c r="E193" s="5" t="n"/>
      <c r="F193" s="5" t="n"/>
      <c r="G193" s="18">
        <f>IF(B193&amp;""="","",IF(COUNTIF($B$6:B193,B193&amp;"")=1,1,0))</f>
        <v/>
      </c>
    </row>
    <row r="194">
      <c r="A194" s="17" t="n"/>
      <c r="B194" s="5" t="n"/>
      <c r="C194" s="5" t="n"/>
      <c r="D194" s="14" t="n"/>
      <c r="E194" s="5" t="n"/>
      <c r="F194" s="5" t="n"/>
      <c r="G194" s="18">
        <f>IF(B194&amp;""="","",IF(COUNTIF($B$6:B194,B194&amp;"")=1,1,0))</f>
        <v/>
      </c>
    </row>
    <row r="195">
      <c r="A195" s="17" t="n"/>
      <c r="B195" s="5" t="n"/>
      <c r="C195" s="5" t="n"/>
      <c r="D195" s="14" t="n"/>
      <c r="E195" s="5" t="n"/>
      <c r="F195" s="5" t="n"/>
      <c r="G195" s="18">
        <f>IF(B195&amp;""="","",IF(COUNTIF($B$6:B195,B195&amp;"")=1,1,0))</f>
        <v/>
      </c>
    </row>
    <row r="196">
      <c r="A196" s="17" t="n"/>
      <c r="B196" s="5" t="n"/>
      <c r="C196" s="5" t="n"/>
      <c r="D196" s="14" t="n"/>
      <c r="E196" s="5" t="n"/>
      <c r="F196" s="5" t="n"/>
      <c r="G196" s="18">
        <f>IF(B196&amp;""="","",IF(COUNTIF($B$6:B196,B196&amp;"")=1,1,0))</f>
        <v/>
      </c>
    </row>
    <row r="197">
      <c r="A197" s="17" t="n"/>
      <c r="B197" s="5" t="n"/>
      <c r="C197" s="5" t="n"/>
      <c r="D197" s="14" t="n"/>
      <c r="E197" s="5" t="n"/>
      <c r="F197" s="5" t="n"/>
      <c r="G197" s="18">
        <f>IF(B197&amp;""="","",IF(COUNTIF($B$6:B197,B197&amp;"")=1,1,0))</f>
        <v/>
      </c>
    </row>
    <row r="198">
      <c r="A198" s="17" t="n"/>
      <c r="B198" s="5" t="n"/>
      <c r="C198" s="5" t="n"/>
      <c r="D198" s="14" t="n"/>
      <c r="E198" s="5" t="n"/>
      <c r="F198" s="5" t="n"/>
      <c r="G198" s="18">
        <f>IF(B198&amp;""="","",IF(COUNTIF($B$6:B198,B198&amp;"")=1,1,0))</f>
        <v/>
      </c>
    </row>
    <row r="199">
      <c r="A199" s="17" t="n"/>
      <c r="B199" s="5" t="n"/>
      <c r="C199" s="5" t="n"/>
      <c r="D199" s="14" t="n"/>
      <c r="E199" s="5" t="n"/>
      <c r="F199" s="5" t="n"/>
      <c r="G199" s="18">
        <f>IF(B199&amp;""="","",IF(COUNTIF($B$6:B199,B199&amp;"")=1,1,0))</f>
        <v/>
      </c>
    </row>
    <row r="200">
      <c r="A200" s="17" t="n"/>
      <c r="B200" s="5" t="n"/>
      <c r="C200" s="5" t="n"/>
      <c r="D200" s="14" t="n"/>
      <c r="E200" s="5" t="n"/>
      <c r="F200" s="5" t="n"/>
      <c r="G200" s="18">
        <f>IF(B200&amp;""="","",IF(COUNTIF($B$6:B200,B200&amp;"")=1,1,0))</f>
        <v/>
      </c>
    </row>
    <row r="201">
      <c r="A201" s="17" t="n"/>
      <c r="B201" s="5" t="n"/>
      <c r="C201" s="5" t="n"/>
      <c r="D201" s="14" t="n"/>
      <c r="E201" s="5" t="n"/>
      <c r="F201" s="5" t="n"/>
      <c r="G201" s="18">
        <f>IF(B201&amp;""="","",IF(COUNTIF($B$6:B201,B201&amp;"")=1,1,0))</f>
        <v/>
      </c>
    </row>
    <row r="202">
      <c r="A202" s="17" t="n"/>
      <c r="B202" s="5" t="n"/>
      <c r="C202" s="5" t="n"/>
      <c r="D202" s="14" t="n"/>
      <c r="E202" s="5" t="n"/>
      <c r="F202" s="5" t="n"/>
      <c r="G202" s="18">
        <f>IF(B202&amp;""="","",IF(COUNTIF($B$6:B202,B202&amp;"")=1,1,0))</f>
        <v/>
      </c>
    </row>
    <row r="203">
      <c r="A203" s="17" t="n"/>
      <c r="B203" s="5" t="n"/>
      <c r="C203" s="5" t="n"/>
      <c r="D203" s="14" t="n"/>
      <c r="E203" s="5" t="n"/>
      <c r="F203" s="5" t="n"/>
      <c r="G203" s="18">
        <f>IF(B203&amp;""="","",IF(COUNTIF($B$6:B203,B203&amp;"")=1,1,0))</f>
        <v/>
      </c>
    </row>
    <row r="204">
      <c r="A204" s="17" t="n"/>
      <c r="B204" s="5" t="n"/>
      <c r="C204" s="5" t="n"/>
      <c r="D204" s="14" t="n"/>
      <c r="E204" s="5" t="n"/>
      <c r="F204" s="5" t="n"/>
      <c r="G204" s="18">
        <f>IF(B204&amp;""="","",IF(COUNTIF($B$6:B204,B204&amp;"")=1,1,0))</f>
        <v/>
      </c>
    </row>
    <row r="205">
      <c r="A205" s="17" t="n"/>
      <c r="B205" s="5" t="n"/>
      <c r="C205" s="5" t="n"/>
      <c r="D205" s="14" t="n"/>
      <c r="E205" s="5" t="n"/>
      <c r="F205" s="5" t="n"/>
      <c r="G205" s="18">
        <f>IF(B205&amp;""="","",IF(COUNTIF($B$6:B205,B205&amp;"")=1,1,0))</f>
        <v/>
      </c>
    </row>
    <row r="206">
      <c r="A206" s="17" t="n"/>
      <c r="B206" s="5" t="n"/>
      <c r="C206" s="5" t="n"/>
      <c r="D206" s="14" t="n"/>
      <c r="E206" s="5" t="n"/>
      <c r="F206" s="5" t="n"/>
      <c r="G206" s="18">
        <f>IF(B206&amp;""="","",IF(COUNTIF($B$6:B206,B206&amp;"")=1,1,0))</f>
        <v/>
      </c>
    </row>
    <row r="207">
      <c r="A207" s="17" t="n"/>
      <c r="B207" s="5" t="n"/>
      <c r="C207" s="5" t="n"/>
      <c r="D207" s="14" t="n"/>
      <c r="E207" s="5" t="n"/>
      <c r="F207" s="5" t="n"/>
      <c r="G207" s="18">
        <f>IF(B207&amp;""="","",IF(COUNTIF($B$6:B207,B207&amp;"")=1,1,0))</f>
        <v/>
      </c>
    </row>
    <row r="208">
      <c r="A208" s="17" t="n"/>
      <c r="B208" s="5" t="n"/>
      <c r="C208" s="5" t="n"/>
      <c r="D208" s="14" t="n"/>
      <c r="E208" s="5" t="n"/>
      <c r="F208" s="5" t="n"/>
      <c r="G208" s="18">
        <f>IF(B208&amp;""="","",IF(COUNTIF($B$6:B208,B208&amp;"")=1,1,0))</f>
        <v/>
      </c>
    </row>
    <row r="209">
      <c r="A209" s="17" t="n"/>
      <c r="B209" s="5" t="n"/>
      <c r="C209" s="5" t="n"/>
      <c r="D209" s="14" t="n"/>
      <c r="E209" s="5" t="n"/>
      <c r="F209" s="5" t="n"/>
      <c r="G209" s="18">
        <f>IF(B209&amp;""="","",IF(COUNTIF($B$6:B209,B209&amp;"")=1,1,0))</f>
        <v/>
      </c>
    </row>
    <row r="210">
      <c r="A210" s="17" t="n"/>
      <c r="B210" s="5" t="n"/>
      <c r="C210" s="5" t="n"/>
      <c r="D210" s="14" t="n"/>
      <c r="E210" s="5" t="n"/>
      <c r="F210" s="5" t="n"/>
      <c r="G210" s="18">
        <f>IF(B210&amp;""="","",IF(COUNTIF($B$6:B210,B210&amp;"")=1,1,0))</f>
        <v/>
      </c>
    </row>
    <row r="211">
      <c r="A211" s="17" t="n"/>
      <c r="B211" s="5" t="n"/>
      <c r="C211" s="5" t="n"/>
      <c r="D211" s="14" t="n"/>
      <c r="E211" s="5" t="n"/>
      <c r="F211" s="5" t="n"/>
      <c r="G211" s="18">
        <f>IF(B211&amp;""="","",IF(COUNTIF($B$6:B211,B211&amp;"")=1,1,0))</f>
        <v/>
      </c>
    </row>
    <row r="212">
      <c r="A212" s="17" t="n"/>
      <c r="B212" s="5" t="n"/>
      <c r="C212" s="5" t="n"/>
      <c r="D212" s="14" t="n"/>
      <c r="E212" s="5" t="n"/>
      <c r="F212" s="5" t="n"/>
      <c r="G212" s="18">
        <f>IF(B212&amp;""="","",IF(COUNTIF($B$6:B212,B212&amp;"")=1,1,0))</f>
        <v/>
      </c>
    </row>
    <row r="213">
      <c r="A213" s="17" t="n"/>
      <c r="B213" s="5" t="n"/>
      <c r="C213" s="5" t="n"/>
      <c r="D213" s="14" t="n"/>
      <c r="E213" s="5" t="n"/>
      <c r="F213" s="5" t="n"/>
      <c r="G213" s="18">
        <f>IF(B213&amp;""="","",IF(COUNTIF($B$6:B213,B213&amp;"")=1,1,0))</f>
        <v/>
      </c>
    </row>
    <row r="214">
      <c r="A214" s="17" t="n"/>
      <c r="B214" s="5" t="n"/>
      <c r="C214" s="5" t="n"/>
      <c r="D214" s="14" t="n"/>
      <c r="E214" s="5" t="n"/>
      <c r="F214" s="5" t="n"/>
      <c r="G214" s="18">
        <f>IF(B214&amp;""="","",IF(COUNTIF($B$6:B214,B214&amp;"")=1,1,0))</f>
        <v/>
      </c>
    </row>
    <row r="215">
      <c r="A215" s="17" t="n"/>
      <c r="B215" s="5" t="n"/>
      <c r="C215" s="5" t="n"/>
      <c r="D215" s="14" t="n"/>
      <c r="E215" s="5" t="n"/>
      <c r="F215" s="5" t="n"/>
      <c r="G215" s="18">
        <f>IF(B215&amp;""="","",IF(COUNTIF($B$6:B215,B215&amp;"")=1,1,0))</f>
        <v/>
      </c>
    </row>
    <row r="216">
      <c r="A216" s="17" t="n"/>
      <c r="B216" s="5" t="n"/>
      <c r="C216" s="5" t="n"/>
      <c r="D216" s="14" t="n"/>
      <c r="E216" s="5" t="n"/>
      <c r="F216" s="5" t="n"/>
      <c r="G216" s="18">
        <f>IF(B216&amp;""="","",IF(COUNTIF($B$6:B216,B216&amp;"")=1,1,0))</f>
        <v/>
      </c>
    </row>
    <row r="217">
      <c r="A217" s="17" t="n"/>
      <c r="B217" s="5" t="n"/>
      <c r="C217" s="5" t="n"/>
      <c r="D217" s="14" t="n"/>
      <c r="E217" s="5" t="n"/>
      <c r="F217" s="5" t="n"/>
      <c r="G217" s="18">
        <f>IF(B217&amp;""="","",IF(COUNTIF($B$6:B217,B217&amp;"")=1,1,0))</f>
        <v/>
      </c>
    </row>
    <row r="218">
      <c r="A218" s="17" t="n"/>
      <c r="B218" s="5" t="n"/>
      <c r="C218" s="5" t="n"/>
      <c r="D218" s="14" t="n"/>
      <c r="E218" s="5" t="n"/>
      <c r="F218" s="5" t="n"/>
      <c r="G218" s="18">
        <f>IF(B218&amp;""="","",IF(COUNTIF($B$6:B218,B218&amp;"")=1,1,0))</f>
        <v/>
      </c>
    </row>
    <row r="219">
      <c r="A219" s="17" t="n"/>
      <c r="B219" s="5" t="n"/>
      <c r="C219" s="5" t="n"/>
      <c r="D219" s="14" t="n"/>
      <c r="E219" s="5" t="n"/>
      <c r="F219" s="5" t="n"/>
      <c r="G219" s="18">
        <f>IF(B219&amp;""="","",IF(COUNTIF($B$6:B219,B219&amp;"")=1,1,0))</f>
        <v/>
      </c>
    </row>
    <row r="220">
      <c r="A220" s="17" t="n"/>
      <c r="B220" s="5" t="n"/>
      <c r="C220" s="5" t="n"/>
      <c r="D220" s="14" t="n"/>
      <c r="E220" s="5" t="n"/>
      <c r="F220" s="5" t="n"/>
      <c r="G220" s="18">
        <f>IF(B220&amp;""="","",IF(COUNTIF($B$6:B220,B220&amp;"")=1,1,0))</f>
        <v/>
      </c>
    </row>
    <row r="221">
      <c r="A221" s="17" t="n"/>
      <c r="B221" s="5" t="n"/>
      <c r="C221" s="5" t="n"/>
      <c r="D221" s="14" t="n"/>
      <c r="E221" s="5" t="n"/>
      <c r="F221" s="5" t="n"/>
      <c r="G221" s="18">
        <f>IF(B221&amp;""="","",IF(COUNTIF($B$6:B221,B221&amp;"")=1,1,0))</f>
        <v/>
      </c>
    </row>
    <row r="222">
      <c r="A222" s="17" t="n"/>
      <c r="B222" s="5" t="n"/>
      <c r="C222" s="5" t="n"/>
      <c r="D222" s="14" t="n"/>
      <c r="E222" s="5" t="n"/>
      <c r="F222" s="5" t="n"/>
      <c r="G222" s="18">
        <f>IF(B222&amp;""="","",IF(COUNTIF($B$6:B222,B222&amp;"")=1,1,0))</f>
        <v/>
      </c>
    </row>
    <row r="223">
      <c r="A223" s="17" t="n"/>
      <c r="B223" s="5" t="n"/>
      <c r="C223" s="5" t="n"/>
      <c r="D223" s="14" t="n"/>
      <c r="E223" s="5" t="n"/>
      <c r="F223" s="5" t="n"/>
      <c r="G223" s="18">
        <f>IF(B223&amp;""="","",IF(COUNTIF($B$6:B223,B223&amp;"")=1,1,0))</f>
        <v/>
      </c>
    </row>
    <row r="224">
      <c r="A224" s="17" t="n"/>
      <c r="B224" s="5" t="n"/>
      <c r="C224" s="5" t="n"/>
      <c r="D224" s="14" t="n"/>
      <c r="E224" s="5" t="n"/>
      <c r="F224" s="5" t="n"/>
      <c r="G224" s="18">
        <f>IF(B224&amp;""="","",IF(COUNTIF($B$6:B224,B224&amp;"")=1,1,0))</f>
        <v/>
      </c>
    </row>
    <row r="225">
      <c r="A225" s="17" t="n"/>
      <c r="B225" s="5" t="n"/>
      <c r="C225" s="5" t="n"/>
      <c r="D225" s="14" t="n"/>
      <c r="E225" s="5" t="n"/>
      <c r="F225" s="5" t="n"/>
      <c r="G225" s="18">
        <f>IF(B225&amp;""="","",IF(COUNTIF($B$6:B225,B225&amp;"")=1,1,0))</f>
        <v/>
      </c>
    </row>
    <row r="226">
      <c r="A226" s="17" t="n"/>
      <c r="B226" s="5" t="n"/>
      <c r="C226" s="5" t="n"/>
      <c r="D226" s="14" t="n"/>
      <c r="E226" s="5" t="n"/>
      <c r="F226" s="5" t="n"/>
      <c r="G226" s="18">
        <f>IF(B226&amp;""="","",IF(COUNTIF($B$6:B226,B226&amp;"")=1,1,0))</f>
        <v/>
      </c>
    </row>
    <row r="227">
      <c r="A227" s="17" t="n"/>
      <c r="B227" s="5" t="n"/>
      <c r="C227" s="5" t="n"/>
      <c r="D227" s="14" t="n"/>
      <c r="E227" s="5" t="n"/>
      <c r="F227" s="5" t="n"/>
      <c r="G227" s="18">
        <f>IF(B227&amp;""="","",IF(COUNTIF($B$6:B227,B227&amp;"")=1,1,0))</f>
        <v/>
      </c>
    </row>
    <row r="228">
      <c r="A228" s="17" t="n"/>
      <c r="B228" s="5" t="n"/>
      <c r="C228" s="5" t="n"/>
      <c r="D228" s="14" t="n"/>
      <c r="E228" s="5" t="n"/>
      <c r="F228" s="5" t="n"/>
      <c r="G228" s="18">
        <f>IF(B228&amp;""="","",IF(COUNTIF($B$6:B228,B228&amp;"")=1,1,0))</f>
        <v/>
      </c>
    </row>
    <row r="229">
      <c r="A229" s="17" t="n"/>
      <c r="B229" s="5" t="n"/>
      <c r="C229" s="5" t="n"/>
      <c r="D229" s="14" t="n"/>
      <c r="E229" s="5" t="n"/>
      <c r="F229" s="5" t="n"/>
      <c r="G229" s="18">
        <f>IF(B229&amp;""="","",IF(COUNTIF($B$6:B229,B229&amp;"")=1,1,0))</f>
        <v/>
      </c>
    </row>
    <row r="230">
      <c r="A230" s="17" t="n"/>
      <c r="B230" s="5" t="n"/>
      <c r="C230" s="5" t="n"/>
      <c r="D230" s="14" t="n"/>
      <c r="E230" s="5" t="n"/>
      <c r="F230" s="5" t="n"/>
      <c r="G230" s="18">
        <f>IF(B230&amp;""="","",IF(COUNTIF($B$6:B230,B230&amp;"")=1,1,0))</f>
        <v/>
      </c>
    </row>
    <row r="231">
      <c r="A231" s="17" t="n"/>
      <c r="B231" s="5" t="n"/>
      <c r="C231" s="5" t="n"/>
      <c r="D231" s="14" t="n"/>
      <c r="E231" s="5" t="n"/>
      <c r="F231" s="5" t="n"/>
      <c r="G231" s="18">
        <f>IF(B231&amp;""="","",IF(COUNTIF($B$6:B231,B231&amp;"")=1,1,0))</f>
        <v/>
      </c>
    </row>
    <row r="232">
      <c r="A232" s="17" t="n"/>
      <c r="B232" s="5" t="n"/>
      <c r="C232" s="5" t="n"/>
      <c r="D232" s="14" t="n"/>
      <c r="E232" s="5" t="n"/>
      <c r="F232" s="5" t="n"/>
      <c r="G232" s="18">
        <f>IF(B232&amp;""="","",IF(COUNTIF($B$6:B232,B232&amp;"")=1,1,0))</f>
        <v/>
      </c>
    </row>
    <row r="233">
      <c r="A233" s="17" t="n"/>
      <c r="B233" s="5" t="n"/>
      <c r="C233" s="5" t="n"/>
      <c r="D233" s="14" t="n"/>
      <c r="E233" s="5" t="n"/>
      <c r="F233" s="5" t="n"/>
      <c r="G233" s="18">
        <f>IF(B233&amp;""="","",IF(COUNTIF($B$6:B233,B233&amp;"")=1,1,0))</f>
        <v/>
      </c>
    </row>
    <row r="234">
      <c r="A234" s="17" t="n"/>
      <c r="B234" s="5" t="n"/>
      <c r="C234" s="5" t="n"/>
      <c r="D234" s="14" t="n"/>
      <c r="E234" s="5" t="n"/>
      <c r="F234" s="5" t="n"/>
      <c r="G234" s="18">
        <f>IF(B234&amp;""="","",IF(COUNTIF($B$6:B234,B234&amp;"")=1,1,0))</f>
        <v/>
      </c>
    </row>
    <row r="235">
      <c r="A235" s="17" t="n"/>
      <c r="B235" s="5" t="n"/>
      <c r="C235" s="5" t="n"/>
      <c r="D235" s="14" t="n"/>
      <c r="E235" s="5" t="n"/>
      <c r="F235" s="5" t="n"/>
      <c r="G235" s="18">
        <f>IF(B235&amp;""="","",IF(COUNTIF($B$6:B235,B235&amp;"")=1,1,0))</f>
        <v/>
      </c>
    </row>
    <row r="236">
      <c r="A236" s="17" t="n"/>
      <c r="B236" s="5" t="n"/>
      <c r="C236" s="5" t="n"/>
      <c r="D236" s="14" t="n"/>
      <c r="E236" s="5" t="n"/>
      <c r="F236" s="5" t="n"/>
      <c r="G236" s="18">
        <f>IF(B236&amp;""="","",IF(COUNTIF($B$6:B236,B236&amp;"")=1,1,0))</f>
        <v/>
      </c>
    </row>
    <row r="237">
      <c r="A237" s="17" t="n"/>
      <c r="B237" s="5" t="n"/>
      <c r="C237" s="5" t="n"/>
      <c r="D237" s="14" t="n"/>
      <c r="E237" s="5" t="n"/>
      <c r="F237" s="5" t="n"/>
      <c r="G237" s="18">
        <f>IF(B237&amp;""="","",IF(COUNTIF($B$6:B237,B237&amp;"")=1,1,0))</f>
        <v/>
      </c>
    </row>
    <row r="238">
      <c r="A238" s="17" t="n"/>
      <c r="B238" s="5" t="n"/>
      <c r="C238" s="5" t="n"/>
      <c r="D238" s="14" t="n"/>
      <c r="E238" s="5" t="n"/>
      <c r="F238" s="5" t="n"/>
      <c r="G238" s="18">
        <f>IF(B238&amp;""="","",IF(COUNTIF($B$6:B238,B238&amp;"")=1,1,0))</f>
        <v/>
      </c>
    </row>
    <row r="239">
      <c r="A239" s="17" t="n"/>
      <c r="B239" s="5" t="n"/>
      <c r="C239" s="5" t="n"/>
      <c r="D239" s="14" t="n"/>
      <c r="E239" s="5" t="n"/>
      <c r="F239" s="5" t="n"/>
      <c r="G239" s="18">
        <f>IF(B239&amp;""="","",IF(COUNTIF($B$6:B239,B239&amp;"")=1,1,0))</f>
        <v/>
      </c>
    </row>
    <row r="240">
      <c r="A240" s="17" t="n"/>
      <c r="B240" s="5" t="n"/>
      <c r="C240" s="5" t="n"/>
      <c r="D240" s="14" t="n"/>
      <c r="E240" s="5" t="n"/>
      <c r="F240" s="5" t="n"/>
      <c r="G240" s="18">
        <f>IF(B240&amp;""="","",IF(COUNTIF($B$6:B240,B240&amp;"")=1,1,0))</f>
        <v/>
      </c>
    </row>
    <row r="241">
      <c r="A241" s="17" t="n"/>
      <c r="B241" s="5" t="n"/>
      <c r="C241" s="5" t="n"/>
      <c r="D241" s="14" t="n"/>
      <c r="E241" s="5" t="n"/>
      <c r="F241" s="5" t="n"/>
      <c r="G241" s="18">
        <f>IF(B241&amp;""="","",IF(COUNTIF($B$6:B241,B241&amp;"")=1,1,0))</f>
        <v/>
      </c>
    </row>
    <row r="242">
      <c r="A242" s="17" t="n"/>
      <c r="B242" s="5" t="n"/>
      <c r="C242" s="5" t="n"/>
      <c r="D242" s="14" t="n"/>
      <c r="E242" s="5" t="n"/>
      <c r="F242" s="5" t="n"/>
      <c r="G242" s="18">
        <f>IF(B242&amp;""="","",IF(COUNTIF($B$6:B242,B242&amp;"")=1,1,0))</f>
        <v/>
      </c>
    </row>
    <row r="243">
      <c r="A243" s="17" t="n"/>
      <c r="B243" s="5" t="n"/>
      <c r="C243" s="5" t="n"/>
      <c r="D243" s="14" t="n"/>
      <c r="E243" s="5" t="n"/>
      <c r="F243" s="5" t="n"/>
      <c r="G243" s="18">
        <f>IF(B243&amp;""="","",IF(COUNTIF($B$6:B243,B243&amp;"")=1,1,0))</f>
        <v/>
      </c>
    </row>
    <row r="244">
      <c r="A244" s="17" t="n"/>
      <c r="B244" s="5" t="n"/>
      <c r="C244" s="5" t="n"/>
      <c r="D244" s="14" t="n"/>
      <c r="E244" s="5" t="n"/>
      <c r="F244" s="5" t="n"/>
      <c r="G244" s="18">
        <f>IF(B244&amp;""="","",IF(COUNTIF($B$6:B244,B244&amp;"")=1,1,0))</f>
        <v/>
      </c>
    </row>
    <row r="245">
      <c r="A245" s="17" t="n"/>
      <c r="B245" s="5" t="n"/>
      <c r="C245" s="5" t="n"/>
      <c r="D245" s="14" t="n"/>
      <c r="E245" s="5" t="n"/>
      <c r="F245" s="5" t="n"/>
      <c r="G245" s="18">
        <f>IF(B245&amp;""="","",IF(COUNTIF($B$6:B245,B245&amp;"")=1,1,0))</f>
        <v/>
      </c>
    </row>
    <row r="246">
      <c r="A246" s="17" t="n"/>
      <c r="B246" s="5" t="n"/>
      <c r="C246" s="5" t="n"/>
      <c r="D246" s="14" t="n"/>
      <c r="E246" s="5" t="n"/>
      <c r="F246" s="5" t="n"/>
      <c r="G246" s="18">
        <f>IF(B246&amp;""="","",IF(COUNTIF($B$6:B246,B246&amp;"")=1,1,0))</f>
        <v/>
      </c>
    </row>
    <row r="247">
      <c r="A247" s="17" t="n"/>
      <c r="B247" s="5" t="n"/>
      <c r="C247" s="5" t="n"/>
      <c r="D247" s="14" t="n"/>
      <c r="E247" s="5" t="n"/>
      <c r="F247" s="5" t="n"/>
      <c r="G247" s="18">
        <f>IF(B247&amp;""="","",IF(COUNTIF($B$6:B247,B247&amp;"")=1,1,0))</f>
        <v/>
      </c>
    </row>
    <row r="248">
      <c r="A248" s="17" t="n"/>
      <c r="B248" s="5" t="n"/>
      <c r="C248" s="5" t="n"/>
      <c r="D248" s="14" t="n"/>
      <c r="E248" s="5" t="n"/>
      <c r="F248" s="5" t="n"/>
      <c r="G248" s="18">
        <f>IF(B248&amp;""="","",IF(COUNTIF($B$6:B248,B248&amp;"")=1,1,0))</f>
        <v/>
      </c>
    </row>
    <row r="249">
      <c r="A249" s="17" t="n"/>
      <c r="B249" s="5" t="n"/>
      <c r="C249" s="5" t="n"/>
      <c r="D249" s="14" t="n"/>
      <c r="E249" s="5" t="n"/>
      <c r="F249" s="5" t="n"/>
      <c r="G249" s="18">
        <f>IF(B249&amp;""="","",IF(COUNTIF($B$6:B249,B249&amp;"")=1,1,0))</f>
        <v/>
      </c>
    </row>
    <row r="250">
      <c r="A250" s="17" t="n"/>
      <c r="B250" s="5" t="n"/>
      <c r="C250" s="5" t="n"/>
      <c r="D250" s="14" t="n"/>
      <c r="E250" s="5" t="n"/>
      <c r="F250" s="5" t="n"/>
      <c r="G250" s="18">
        <f>IF(B250&amp;""="","",IF(COUNTIF($B$6:B250,B250&amp;"")=1,1,0))</f>
        <v/>
      </c>
    </row>
    <row r="251">
      <c r="A251" s="17" t="n"/>
      <c r="B251" s="5" t="n"/>
      <c r="C251" s="5" t="n"/>
      <c r="D251" s="14" t="n"/>
      <c r="E251" s="5" t="n"/>
      <c r="F251" s="5" t="n"/>
      <c r="G251" s="18">
        <f>IF(B251&amp;""="","",IF(COUNTIF($B$6:B251,B251&amp;"")=1,1,0))</f>
        <v/>
      </c>
    </row>
    <row r="252">
      <c r="A252" s="17" t="n"/>
      <c r="B252" s="5" t="n"/>
      <c r="C252" s="5" t="n"/>
      <c r="D252" s="14" t="n"/>
      <c r="E252" s="5" t="n"/>
      <c r="F252" s="5" t="n"/>
      <c r="G252" s="18">
        <f>IF(B252&amp;""="","",IF(COUNTIF($B$6:B252,B252&amp;"")=1,1,0))</f>
        <v/>
      </c>
    </row>
    <row r="253">
      <c r="A253" s="17" t="n"/>
      <c r="B253" s="5" t="n"/>
      <c r="C253" s="5" t="n"/>
      <c r="D253" s="14" t="n"/>
      <c r="E253" s="5" t="n"/>
      <c r="F253" s="5" t="n"/>
      <c r="G253" s="18">
        <f>IF(B253&amp;""="","",IF(COUNTIF($B$6:B253,B253&amp;"")=1,1,0))</f>
        <v/>
      </c>
    </row>
    <row r="254">
      <c r="A254" s="17" t="n"/>
      <c r="B254" s="5" t="n"/>
      <c r="C254" s="5" t="n"/>
      <c r="D254" s="14" t="n"/>
      <c r="E254" s="5" t="n"/>
      <c r="F254" s="5" t="n"/>
      <c r="G254" s="18">
        <f>IF(B254&amp;""="","",IF(COUNTIF($B$6:B254,B254&amp;"")=1,1,0))</f>
        <v/>
      </c>
    </row>
    <row r="255">
      <c r="A255" s="17" t="n"/>
      <c r="B255" s="5" t="n"/>
      <c r="C255" s="5" t="n"/>
      <c r="D255" s="14" t="n"/>
      <c r="E255" s="5" t="n"/>
      <c r="F255" s="5" t="n"/>
      <c r="G255" s="18">
        <f>IF(B255&amp;""="","",IF(COUNTIF($B$6:B255,B255&amp;"")=1,1,0))</f>
        <v/>
      </c>
    </row>
    <row r="256">
      <c r="A256" s="17" t="n"/>
      <c r="B256" s="5" t="n"/>
      <c r="C256" s="5" t="n"/>
      <c r="D256" s="14" t="n"/>
      <c r="E256" s="5" t="n"/>
      <c r="F256" s="5" t="n"/>
      <c r="G256" s="18">
        <f>IF(B256&amp;""="","",IF(COUNTIF($B$6:B256,B256&amp;"")=1,1,0))</f>
        <v/>
      </c>
    </row>
    <row r="257">
      <c r="A257" s="17" t="n"/>
      <c r="B257" s="5" t="n"/>
      <c r="C257" s="5" t="n"/>
      <c r="D257" s="14" t="n"/>
      <c r="E257" s="5" t="n"/>
      <c r="F257" s="5" t="n"/>
      <c r="G257" s="18">
        <f>IF(B257&amp;""="","",IF(COUNTIF($B$6:B257,B257&amp;"")=1,1,0))</f>
        <v/>
      </c>
    </row>
    <row r="258">
      <c r="A258" s="17" t="n"/>
      <c r="B258" s="5" t="n"/>
      <c r="C258" s="5" t="n"/>
      <c r="D258" s="14" t="n"/>
      <c r="E258" s="5" t="n"/>
      <c r="F258" s="5" t="n"/>
      <c r="G258" s="18">
        <f>IF(B258&amp;""="","",IF(COUNTIF($B$6:B258,B258&amp;"")=1,1,0))</f>
        <v/>
      </c>
    </row>
    <row r="259">
      <c r="A259" s="17" t="n"/>
      <c r="B259" s="5" t="n"/>
      <c r="C259" s="5" t="n"/>
      <c r="D259" s="14" t="n"/>
      <c r="E259" s="5" t="n"/>
      <c r="F259" s="5" t="n"/>
      <c r="G259" s="18">
        <f>IF(B259&amp;""="","",IF(COUNTIF($B$6:B259,B259&amp;"")=1,1,0))</f>
        <v/>
      </c>
    </row>
    <row r="260">
      <c r="A260" s="17" t="n"/>
      <c r="B260" s="5" t="n"/>
      <c r="C260" s="5" t="n"/>
      <c r="D260" s="14" t="n"/>
      <c r="E260" s="5" t="n"/>
      <c r="F260" s="5" t="n"/>
      <c r="G260" s="18">
        <f>IF(B260&amp;""="","",IF(COUNTIF($B$6:B260,B260&amp;"")=1,1,0))</f>
        <v/>
      </c>
    </row>
    <row r="261">
      <c r="A261" s="17" t="n"/>
      <c r="B261" s="5" t="n"/>
      <c r="C261" s="5" t="n"/>
      <c r="D261" s="14" t="n"/>
      <c r="E261" s="5" t="n"/>
      <c r="F261" s="5" t="n"/>
      <c r="G261" s="18">
        <f>IF(B261&amp;""="","",IF(COUNTIF($B$6:B261,B261&amp;"")=1,1,0))</f>
        <v/>
      </c>
    </row>
    <row r="262">
      <c r="A262" s="17" t="n"/>
      <c r="B262" s="5" t="n"/>
      <c r="C262" s="5" t="n"/>
      <c r="D262" s="14" t="n"/>
      <c r="E262" s="5" t="n"/>
      <c r="F262" s="5" t="n"/>
      <c r="G262" s="18">
        <f>IF(B262&amp;""="","",IF(COUNTIF($B$6:B262,B262&amp;"")=1,1,0))</f>
        <v/>
      </c>
    </row>
    <row r="263">
      <c r="A263" s="17" t="n"/>
      <c r="B263" s="5" t="n"/>
      <c r="C263" s="5" t="n"/>
      <c r="D263" s="14" t="n"/>
      <c r="E263" s="5" t="n"/>
      <c r="F263" s="5" t="n"/>
      <c r="G263" s="18">
        <f>IF(B263&amp;""="","",IF(COUNTIF($B$6:B263,B263&amp;"")=1,1,0))</f>
        <v/>
      </c>
    </row>
    <row r="264">
      <c r="A264" s="17" t="n"/>
      <c r="B264" s="5" t="n"/>
      <c r="C264" s="5" t="n"/>
      <c r="D264" s="14" t="n"/>
      <c r="E264" s="5" t="n"/>
      <c r="F264" s="5" t="n"/>
      <c r="G264" s="18">
        <f>IF(B264&amp;""="","",IF(COUNTIF($B$6:B264,B264&amp;"")=1,1,0))</f>
        <v/>
      </c>
    </row>
    <row r="265">
      <c r="A265" s="17" t="n"/>
      <c r="B265" s="5" t="n"/>
      <c r="C265" s="5" t="n"/>
      <c r="D265" s="14" t="n"/>
      <c r="E265" s="5" t="n"/>
      <c r="F265" s="5" t="n"/>
      <c r="G265" s="18">
        <f>IF(B265&amp;""="","",IF(COUNTIF($B$6:B265,B265&amp;"")=1,1,0))</f>
        <v/>
      </c>
    </row>
    <row r="266">
      <c r="A266" s="17" t="n"/>
      <c r="B266" s="5" t="n"/>
      <c r="C266" s="5" t="n"/>
      <c r="D266" s="14" t="n"/>
      <c r="E266" s="5" t="n"/>
      <c r="F266" s="5" t="n"/>
      <c r="G266" s="18">
        <f>IF(B266&amp;""="","",IF(COUNTIF($B$6:B266,B266&amp;"")=1,1,0))</f>
        <v/>
      </c>
    </row>
    <row r="267">
      <c r="A267" s="17" t="n"/>
      <c r="B267" s="5" t="n"/>
      <c r="C267" s="5" t="n"/>
      <c r="D267" s="14" t="n"/>
      <c r="E267" s="5" t="n"/>
      <c r="F267" s="5" t="n"/>
      <c r="G267" s="18">
        <f>IF(B267&amp;""="","",IF(COUNTIF($B$6:B267,B267&amp;"")=1,1,0))</f>
        <v/>
      </c>
    </row>
    <row r="268">
      <c r="A268" s="17" t="n"/>
      <c r="B268" s="5" t="n"/>
      <c r="C268" s="5" t="n"/>
      <c r="D268" s="14" t="n"/>
      <c r="E268" s="5" t="n"/>
      <c r="F268" s="5" t="n"/>
      <c r="G268" s="18">
        <f>IF(B268&amp;""="","",IF(COUNTIF($B$6:B268,B268&amp;"")=1,1,0))</f>
        <v/>
      </c>
    </row>
    <row r="269">
      <c r="A269" s="17" t="n"/>
      <c r="B269" s="5" t="n"/>
      <c r="C269" s="5" t="n"/>
      <c r="D269" s="14" t="n"/>
      <c r="E269" s="5" t="n"/>
      <c r="F269" s="5" t="n"/>
      <c r="G269" s="18">
        <f>IF(B269&amp;""="","",IF(COUNTIF($B$6:B269,B269&amp;"")=1,1,0))</f>
        <v/>
      </c>
    </row>
    <row r="270">
      <c r="A270" s="17" t="n"/>
      <c r="B270" s="5" t="n"/>
      <c r="C270" s="5" t="n"/>
      <c r="D270" s="14" t="n"/>
      <c r="E270" s="5" t="n"/>
      <c r="F270" s="5" t="n"/>
      <c r="G270" s="18">
        <f>IF(B270&amp;""="","",IF(COUNTIF($B$6:B270,B270&amp;"")=1,1,0))</f>
        <v/>
      </c>
    </row>
    <row r="271">
      <c r="A271" s="17" t="n"/>
      <c r="B271" s="5" t="n"/>
      <c r="C271" s="5" t="n"/>
      <c r="D271" s="14" t="n"/>
      <c r="E271" s="5" t="n"/>
      <c r="F271" s="5" t="n"/>
      <c r="G271" s="18">
        <f>IF(B271&amp;""="","",IF(COUNTIF($B$6:B271,B271&amp;"")=1,1,0))</f>
        <v/>
      </c>
    </row>
    <row r="272">
      <c r="A272" s="17" t="n"/>
      <c r="B272" s="5" t="n"/>
      <c r="C272" s="5" t="n"/>
      <c r="D272" s="14" t="n"/>
      <c r="E272" s="5" t="n"/>
      <c r="F272" s="5" t="n"/>
      <c r="G272" s="18">
        <f>IF(B272&amp;""="","",IF(COUNTIF($B$6:B272,B272&amp;"")=1,1,0))</f>
        <v/>
      </c>
    </row>
    <row r="273">
      <c r="A273" s="17" t="n"/>
      <c r="B273" s="5" t="n"/>
      <c r="C273" s="5" t="n"/>
      <c r="D273" s="14" t="n"/>
      <c r="E273" s="5" t="n"/>
      <c r="F273" s="5" t="n"/>
      <c r="G273" s="18">
        <f>IF(B273&amp;""="","",IF(COUNTIF($B$6:B273,B273&amp;"")=1,1,0))</f>
        <v/>
      </c>
    </row>
    <row r="274">
      <c r="A274" s="17" t="n"/>
      <c r="B274" s="5" t="n"/>
      <c r="C274" s="5" t="n"/>
      <c r="D274" s="14" t="n"/>
      <c r="E274" s="5" t="n"/>
      <c r="F274" s="5" t="n"/>
      <c r="G274" s="18">
        <f>IF(B274&amp;""="","",IF(COUNTIF($B$6:B274,B274&amp;"")=1,1,0))</f>
        <v/>
      </c>
    </row>
    <row r="275">
      <c r="A275" s="17" t="n"/>
      <c r="B275" s="5" t="n"/>
      <c r="C275" s="5" t="n"/>
      <c r="D275" s="14" t="n"/>
      <c r="E275" s="5" t="n"/>
      <c r="F275" s="5" t="n"/>
      <c r="G275" s="18">
        <f>IF(B275&amp;""="","",IF(COUNTIF($B$6:B275,B275&amp;"")=1,1,0))</f>
        <v/>
      </c>
    </row>
    <row r="276">
      <c r="A276" s="17" t="n"/>
      <c r="B276" s="5" t="n"/>
      <c r="C276" s="5" t="n"/>
      <c r="D276" s="14" t="n"/>
      <c r="E276" s="5" t="n"/>
      <c r="F276" s="5" t="n"/>
      <c r="G276" s="18">
        <f>IF(B276&amp;""="","",IF(COUNTIF($B$6:B276,B276&amp;"")=1,1,0))</f>
        <v/>
      </c>
    </row>
    <row r="277">
      <c r="A277" s="17" t="n"/>
      <c r="B277" s="5" t="n"/>
      <c r="C277" s="5" t="n"/>
      <c r="D277" s="14" t="n"/>
      <c r="E277" s="5" t="n"/>
      <c r="F277" s="5" t="n"/>
      <c r="G277" s="18">
        <f>IF(B277&amp;""="","",IF(COUNTIF($B$6:B277,B277&amp;"")=1,1,0))</f>
        <v/>
      </c>
    </row>
    <row r="278">
      <c r="A278" s="17" t="n"/>
      <c r="B278" s="5" t="n"/>
      <c r="C278" s="5" t="n"/>
      <c r="D278" s="14" t="n"/>
      <c r="E278" s="5" t="n"/>
      <c r="F278" s="5" t="n"/>
      <c r="G278" s="18">
        <f>IF(B278&amp;""="","",IF(COUNTIF($B$6:B278,B278&amp;"")=1,1,0))</f>
        <v/>
      </c>
    </row>
    <row r="279">
      <c r="A279" s="17" t="n"/>
      <c r="B279" s="5" t="n"/>
      <c r="C279" s="5" t="n"/>
      <c r="D279" s="14" t="n"/>
      <c r="E279" s="5" t="n"/>
      <c r="F279" s="5" t="n"/>
      <c r="G279" s="18">
        <f>IF(B279&amp;""="","",IF(COUNTIF($B$6:B279,B279&amp;"")=1,1,0))</f>
        <v/>
      </c>
    </row>
    <row r="280">
      <c r="A280" s="17" t="n"/>
      <c r="B280" s="5" t="n"/>
      <c r="C280" s="5" t="n"/>
      <c r="D280" s="14" t="n"/>
      <c r="E280" s="5" t="n"/>
      <c r="F280" s="5" t="n"/>
      <c r="G280" s="18">
        <f>IF(B280&amp;""="","",IF(COUNTIF($B$6:B280,B280&amp;"")=1,1,0))</f>
        <v/>
      </c>
    </row>
    <row r="281">
      <c r="A281" s="17" t="n"/>
      <c r="B281" s="5" t="n"/>
      <c r="C281" s="5" t="n"/>
      <c r="D281" s="14" t="n"/>
      <c r="E281" s="5" t="n"/>
      <c r="F281" s="5" t="n"/>
      <c r="G281" s="18">
        <f>IF(B281&amp;""="","",IF(COUNTIF($B$6:B281,B281&amp;"")=1,1,0))</f>
        <v/>
      </c>
    </row>
    <row r="282">
      <c r="A282" s="17" t="n"/>
      <c r="B282" s="5" t="n"/>
      <c r="C282" s="5" t="n"/>
      <c r="D282" s="14" t="n"/>
      <c r="E282" s="5" t="n"/>
      <c r="F282" s="5" t="n"/>
      <c r="G282" s="18">
        <f>IF(B282&amp;""="","",IF(COUNTIF($B$6:B282,B282&amp;"")=1,1,0))</f>
        <v/>
      </c>
    </row>
    <row r="283">
      <c r="A283" s="17" t="n"/>
      <c r="B283" s="5" t="n"/>
      <c r="C283" s="5" t="n"/>
      <c r="D283" s="14" t="n"/>
      <c r="E283" s="5" t="n"/>
      <c r="F283" s="5" t="n"/>
      <c r="G283" s="18">
        <f>IF(B283&amp;""="","",IF(COUNTIF($B$6:B283,B283&amp;"")=1,1,0))</f>
        <v/>
      </c>
    </row>
    <row r="284">
      <c r="A284" s="17" t="n"/>
      <c r="B284" s="5" t="n"/>
      <c r="C284" s="5" t="n"/>
      <c r="D284" s="14" t="n"/>
      <c r="E284" s="5" t="n"/>
      <c r="F284" s="5" t="n"/>
      <c r="G284" s="18">
        <f>IF(B284&amp;""="","",IF(COUNTIF($B$6:B284,B284&amp;"")=1,1,0))</f>
        <v/>
      </c>
    </row>
    <row r="285">
      <c r="A285" s="17" t="n"/>
      <c r="B285" s="5" t="n"/>
      <c r="C285" s="5" t="n"/>
      <c r="D285" s="14" t="n"/>
      <c r="E285" s="5" t="n"/>
      <c r="F285" s="5" t="n"/>
      <c r="G285" s="18">
        <f>IF(B285&amp;""="","",IF(COUNTIF($B$6:B285,B285&amp;"")=1,1,0))</f>
        <v/>
      </c>
    </row>
    <row r="286">
      <c r="A286" s="17" t="n"/>
      <c r="B286" s="5" t="n"/>
      <c r="C286" s="5" t="n"/>
      <c r="D286" s="14" t="n"/>
      <c r="E286" s="5" t="n"/>
      <c r="F286" s="5" t="n"/>
      <c r="G286" s="18">
        <f>IF(B286&amp;""="","",IF(COUNTIF($B$6:B286,B286&amp;"")=1,1,0))</f>
        <v/>
      </c>
    </row>
    <row r="287">
      <c r="A287" s="17" t="n"/>
      <c r="B287" s="5" t="n"/>
      <c r="C287" s="5" t="n"/>
      <c r="D287" s="14" t="n"/>
      <c r="E287" s="5" t="n"/>
      <c r="F287" s="5" t="n"/>
      <c r="G287" s="18">
        <f>IF(B287&amp;""="","",IF(COUNTIF($B$6:B287,B287&amp;"")=1,1,0))</f>
        <v/>
      </c>
    </row>
    <row r="288">
      <c r="A288" s="17" t="n"/>
      <c r="B288" s="5" t="n"/>
      <c r="C288" s="5" t="n"/>
      <c r="D288" s="14" t="n"/>
      <c r="E288" s="5" t="n"/>
      <c r="F288" s="5" t="n"/>
      <c r="G288" s="18">
        <f>IF(B288&amp;""="","",IF(COUNTIF($B$6:B288,B288&amp;"")=1,1,0))</f>
        <v/>
      </c>
    </row>
    <row r="289">
      <c r="A289" s="17" t="n"/>
      <c r="B289" s="5" t="n"/>
      <c r="C289" s="5" t="n"/>
      <c r="D289" s="14" t="n"/>
      <c r="E289" s="5" t="n"/>
      <c r="F289" s="5" t="n"/>
      <c r="G289" s="18">
        <f>IF(B289&amp;""="","",IF(COUNTIF($B$6:B289,B289&amp;"")=1,1,0))</f>
        <v/>
      </c>
    </row>
    <row r="290">
      <c r="A290" s="17" t="n"/>
      <c r="B290" s="5" t="n"/>
      <c r="C290" s="5" t="n"/>
      <c r="D290" s="14" t="n"/>
      <c r="E290" s="5" t="n"/>
      <c r="F290" s="5" t="n"/>
      <c r="G290" s="18">
        <f>IF(B290&amp;""="","",IF(COUNTIF($B$6:B290,B290&amp;"")=1,1,0))</f>
        <v/>
      </c>
    </row>
    <row r="291">
      <c r="A291" s="17" t="n"/>
      <c r="B291" s="5" t="n"/>
      <c r="C291" s="5" t="n"/>
      <c r="D291" s="14" t="n"/>
      <c r="E291" s="5" t="n"/>
      <c r="F291" s="5" t="n"/>
      <c r="G291" s="18">
        <f>IF(B291&amp;""="","",IF(COUNTIF($B$6:B291,B291&amp;"")=1,1,0))</f>
        <v/>
      </c>
    </row>
    <row r="292">
      <c r="A292" s="17" t="n"/>
      <c r="B292" s="5" t="n"/>
      <c r="C292" s="5" t="n"/>
      <c r="D292" s="14" t="n"/>
      <c r="E292" s="5" t="n"/>
      <c r="F292" s="5" t="n"/>
      <c r="G292" s="18">
        <f>IF(B292&amp;""="","",IF(COUNTIF($B$6:B292,B292&amp;"")=1,1,0))</f>
        <v/>
      </c>
    </row>
    <row r="293">
      <c r="A293" s="17" t="n"/>
      <c r="B293" s="5" t="n"/>
      <c r="C293" s="5" t="n"/>
      <c r="D293" s="14" t="n"/>
      <c r="E293" s="5" t="n"/>
      <c r="F293" s="5" t="n"/>
      <c r="G293" s="18">
        <f>IF(B293&amp;""="","",IF(COUNTIF($B$6:B293,B293&amp;"")=1,1,0))</f>
        <v/>
      </c>
    </row>
    <row r="294">
      <c r="A294" s="17" t="n"/>
      <c r="B294" s="5" t="n"/>
      <c r="C294" s="5" t="n"/>
      <c r="D294" s="14" t="n"/>
      <c r="E294" s="5" t="n"/>
      <c r="F294" s="5" t="n"/>
      <c r="G294" s="18">
        <f>IF(B294&amp;""="","",IF(COUNTIF($B$6:B294,B294&amp;"")=1,1,0))</f>
        <v/>
      </c>
    </row>
    <row r="295">
      <c r="A295" s="17" t="n"/>
      <c r="B295" s="5" t="n"/>
      <c r="C295" s="5" t="n"/>
      <c r="D295" s="14" t="n"/>
      <c r="E295" s="5" t="n"/>
      <c r="F295" s="5" t="n"/>
      <c r="G295" s="18">
        <f>IF(B295&amp;""="","",IF(COUNTIF($B$6:B295,B295&amp;"")=1,1,0))</f>
        <v/>
      </c>
    </row>
    <row r="296">
      <c r="A296" s="17" t="n"/>
      <c r="B296" s="5" t="n"/>
      <c r="C296" s="5" t="n"/>
      <c r="D296" s="14" t="n"/>
      <c r="E296" s="5" t="n"/>
      <c r="F296" s="5" t="n"/>
      <c r="G296" s="18">
        <f>IF(B296&amp;""="","",IF(COUNTIF($B$6:B296,B296&amp;"")=1,1,0))</f>
        <v/>
      </c>
    </row>
    <row r="297">
      <c r="A297" s="17" t="n"/>
      <c r="B297" s="5" t="n"/>
      <c r="C297" s="5" t="n"/>
      <c r="D297" s="14" t="n"/>
      <c r="E297" s="5" t="n"/>
      <c r="F297" s="5" t="n"/>
      <c r="G297" s="18">
        <f>IF(B297&amp;""="","",IF(COUNTIF($B$6:B297,B297&amp;"")=1,1,0))</f>
        <v/>
      </c>
    </row>
    <row r="298">
      <c r="A298" s="17" t="n"/>
      <c r="B298" s="5" t="n"/>
      <c r="C298" s="5" t="n"/>
      <c r="D298" s="14" t="n"/>
      <c r="E298" s="5" t="n"/>
      <c r="F298" s="5" t="n"/>
      <c r="G298" s="18">
        <f>IF(B298&amp;""="","",IF(COUNTIF($B$6:B298,B298&amp;"")=1,1,0))</f>
        <v/>
      </c>
    </row>
    <row r="299">
      <c r="A299" s="17" t="n"/>
      <c r="B299" s="5" t="n"/>
      <c r="C299" s="5" t="n"/>
      <c r="D299" s="14" t="n"/>
      <c r="E299" s="5" t="n"/>
      <c r="F299" s="5" t="n"/>
      <c r="G299" s="18">
        <f>IF(B299&amp;""="","",IF(COUNTIF($B$6:B299,B299&amp;"")=1,1,0))</f>
        <v/>
      </c>
    </row>
    <row r="300">
      <c r="A300" s="17" t="n"/>
      <c r="B300" s="5" t="n"/>
      <c r="C300" s="5" t="n"/>
      <c r="D300" s="14" t="n"/>
      <c r="E300" s="5" t="n"/>
      <c r="F300" s="5" t="n"/>
      <c r="G300" s="18">
        <f>IF(B300&amp;""="","",IF(COUNTIF($B$6:B300,B300&amp;"")=1,1,0))</f>
        <v/>
      </c>
    </row>
    <row r="301">
      <c r="A301" s="17" t="n"/>
      <c r="B301" s="5" t="n"/>
      <c r="C301" s="5" t="n"/>
      <c r="D301" s="14" t="n"/>
      <c r="E301" s="5" t="n"/>
      <c r="F301" s="5" t="n"/>
      <c r="G301" s="18">
        <f>IF(B301&amp;""="","",IF(COUNTIF($B$6:B301,B301&amp;"")=1,1,0))</f>
        <v/>
      </c>
    </row>
    <row r="302">
      <c r="A302" s="17" t="n"/>
      <c r="B302" s="5" t="n"/>
      <c r="C302" s="5" t="n"/>
      <c r="D302" s="14" t="n"/>
      <c r="E302" s="5" t="n"/>
      <c r="F302" s="5" t="n"/>
      <c r="G302" s="18">
        <f>IF(B302&amp;""="","",IF(COUNTIF($B$6:B302,B302&amp;"")=1,1,0))</f>
        <v/>
      </c>
    </row>
    <row r="303">
      <c r="A303" s="17" t="n"/>
      <c r="B303" s="5" t="n"/>
      <c r="C303" s="5" t="n"/>
      <c r="D303" s="14" t="n"/>
      <c r="E303" s="5" t="n"/>
      <c r="F303" s="5" t="n"/>
      <c r="G303" s="18">
        <f>IF(B303&amp;""="","",IF(COUNTIF($B$6:B303,B303&amp;"")=1,1,0))</f>
        <v/>
      </c>
    </row>
    <row r="304">
      <c r="A304" s="17" t="n"/>
      <c r="B304" s="5" t="n"/>
      <c r="C304" s="5" t="n"/>
      <c r="D304" s="14" t="n"/>
      <c r="E304" s="5" t="n"/>
      <c r="F304" s="5" t="n"/>
      <c r="G304" s="18">
        <f>IF(B304&amp;""="","",IF(COUNTIF($B$6:B304,B304&amp;"")=1,1,0))</f>
        <v/>
      </c>
    </row>
    <row r="305">
      <c r="A305" s="17" t="n"/>
      <c r="B305" s="5" t="n"/>
      <c r="C305" s="5" t="n"/>
      <c r="D305" s="14" t="n"/>
      <c r="E305" s="5" t="n"/>
      <c r="F305" s="5" t="n"/>
      <c r="G305" s="18">
        <f>IF(B305&amp;""="","",IF(COUNTIF($B$6:B305,B305&amp;"")=1,1,0))</f>
        <v/>
      </c>
    </row>
    <row r="306">
      <c r="A306" s="17" t="n"/>
      <c r="B306" s="5" t="n"/>
      <c r="C306" s="5" t="n"/>
      <c r="D306" s="14" t="n"/>
      <c r="E306" s="5" t="n"/>
      <c r="F306" s="5" t="n"/>
      <c r="G306" s="18">
        <f>IF(B306&amp;""="","",IF(COUNTIF($B$6:B306,B306&amp;"")=1,1,0))</f>
        <v/>
      </c>
    </row>
    <row r="307">
      <c r="A307" s="17" t="n"/>
      <c r="B307" s="5" t="n"/>
      <c r="C307" s="5" t="n"/>
      <c r="D307" s="14" t="n"/>
      <c r="E307" s="5" t="n"/>
      <c r="F307" s="5" t="n"/>
      <c r="G307" s="18">
        <f>IF(B307&amp;""="","",IF(COUNTIF($B$6:B307,B307&amp;"")=1,1,0))</f>
        <v/>
      </c>
    </row>
    <row r="308">
      <c r="A308" s="17" t="n"/>
      <c r="B308" s="5" t="n"/>
      <c r="C308" s="5" t="n"/>
      <c r="D308" s="14" t="n"/>
      <c r="E308" s="5" t="n"/>
      <c r="F308" s="5" t="n"/>
      <c r="G308" s="18">
        <f>IF(B308&amp;""="","",IF(COUNTIF($B$6:B308,B308&amp;"")=1,1,0))</f>
        <v/>
      </c>
    </row>
    <row r="309">
      <c r="A309" s="17" t="n"/>
      <c r="B309" s="5" t="n"/>
      <c r="C309" s="5" t="n"/>
      <c r="D309" s="14" t="n"/>
      <c r="E309" s="5" t="n"/>
      <c r="F309" s="5" t="n"/>
      <c r="G309" s="18">
        <f>IF(B309&amp;""="","",IF(COUNTIF($B$6:B309,B309&amp;"")=1,1,0))</f>
        <v/>
      </c>
    </row>
    <row r="310">
      <c r="A310" s="17" t="n"/>
      <c r="B310" s="5" t="n"/>
      <c r="C310" s="5" t="n"/>
      <c r="D310" s="14" t="n"/>
      <c r="E310" s="5" t="n"/>
      <c r="F310" s="5" t="n"/>
      <c r="G310" s="18">
        <f>IF(B310&amp;""="","",IF(COUNTIF($B$6:B310,B310&amp;"")=1,1,0))</f>
        <v/>
      </c>
    </row>
    <row r="311">
      <c r="A311" s="17" t="n"/>
      <c r="B311" s="5" t="n"/>
      <c r="C311" s="5" t="n"/>
      <c r="D311" s="14" t="n"/>
      <c r="E311" s="5" t="n"/>
      <c r="F311" s="5" t="n"/>
      <c r="G311" s="18">
        <f>IF(B311&amp;""="","",IF(COUNTIF($B$6:B311,B311&amp;"")=1,1,0))</f>
        <v/>
      </c>
    </row>
    <row r="312">
      <c r="A312" s="17" t="n"/>
      <c r="B312" s="5" t="n"/>
      <c r="C312" s="5" t="n"/>
      <c r="D312" s="14" t="n"/>
      <c r="E312" s="5" t="n"/>
      <c r="F312" s="5" t="n"/>
      <c r="G312" s="18">
        <f>IF(B312&amp;""="","",IF(COUNTIF($B$6:B312,B312&amp;"")=1,1,0))</f>
        <v/>
      </c>
    </row>
    <row r="313">
      <c r="A313" s="17" t="n"/>
      <c r="B313" s="5" t="n"/>
      <c r="C313" s="5" t="n"/>
      <c r="D313" s="14" t="n"/>
      <c r="E313" s="5" t="n"/>
      <c r="F313" s="5" t="n"/>
      <c r="G313" s="18">
        <f>IF(B313&amp;""="","",IF(COUNTIF($B$6:B313,B313&amp;"")=1,1,0))</f>
        <v/>
      </c>
    </row>
    <row r="314">
      <c r="A314" s="17" t="n"/>
      <c r="B314" s="5" t="n"/>
      <c r="C314" s="5" t="n"/>
      <c r="D314" s="14" t="n"/>
      <c r="E314" s="5" t="n"/>
      <c r="F314" s="5" t="n"/>
      <c r="G314" s="18">
        <f>IF(B314&amp;""="","",IF(COUNTIF($B$6:B314,B314&amp;"")=1,1,0))</f>
        <v/>
      </c>
    </row>
    <row r="315">
      <c r="A315" s="17" t="n"/>
      <c r="B315" s="5" t="n"/>
      <c r="C315" s="5" t="n"/>
      <c r="D315" s="14" t="n"/>
      <c r="E315" s="5" t="n"/>
      <c r="F315" s="5" t="n"/>
      <c r="G315" s="18">
        <f>IF(B315&amp;""="","",IF(COUNTIF($B$6:B315,B315&amp;"")=1,1,0))</f>
        <v/>
      </c>
    </row>
    <row r="316">
      <c r="A316" s="17" t="n"/>
      <c r="B316" s="5" t="n"/>
      <c r="C316" s="5" t="n"/>
      <c r="D316" s="14" t="n"/>
      <c r="E316" s="5" t="n"/>
      <c r="F316" s="5" t="n"/>
      <c r="G316" s="18">
        <f>IF(B316&amp;""="","",IF(COUNTIF($B$6:B316,B316&amp;"")=1,1,0))</f>
        <v/>
      </c>
    </row>
    <row r="317">
      <c r="A317" s="17" t="n"/>
      <c r="B317" s="5" t="n"/>
      <c r="C317" s="5" t="n"/>
      <c r="D317" s="14" t="n"/>
      <c r="E317" s="5" t="n"/>
      <c r="F317" s="5" t="n"/>
      <c r="G317" s="18">
        <f>IF(B317&amp;""="","",IF(COUNTIF($B$6:B317,B317&amp;"")=1,1,0))</f>
        <v/>
      </c>
    </row>
    <row r="318">
      <c r="A318" s="17" t="n"/>
      <c r="B318" s="5" t="n"/>
      <c r="C318" s="5" t="n"/>
      <c r="D318" s="14" t="n"/>
      <c r="E318" s="5" t="n"/>
      <c r="F318" s="5" t="n"/>
      <c r="G318" s="18">
        <f>IF(B318&amp;""="","",IF(COUNTIF($B$6:B318,B318&amp;"")=1,1,0))</f>
        <v/>
      </c>
    </row>
    <row r="319">
      <c r="A319" s="17" t="n"/>
      <c r="B319" s="5" t="n"/>
      <c r="C319" s="5" t="n"/>
      <c r="D319" s="14" t="n"/>
      <c r="E319" s="5" t="n"/>
      <c r="F319" s="5" t="n"/>
      <c r="G319" s="18">
        <f>IF(B319&amp;""="","",IF(COUNTIF($B$6:B319,B319&amp;"")=1,1,0))</f>
        <v/>
      </c>
    </row>
    <row r="320">
      <c r="A320" s="17" t="n"/>
      <c r="B320" s="5" t="n"/>
      <c r="C320" s="5" t="n"/>
      <c r="D320" s="14" t="n"/>
      <c r="E320" s="5" t="n"/>
      <c r="F320" s="5" t="n"/>
      <c r="G320" s="18">
        <f>IF(B320&amp;""="","",IF(COUNTIF($B$6:B320,B320&amp;"")=1,1,0))</f>
        <v/>
      </c>
    </row>
    <row r="321">
      <c r="A321" s="17" t="n"/>
      <c r="B321" s="5" t="n"/>
      <c r="C321" s="5" t="n"/>
      <c r="D321" s="14" t="n"/>
      <c r="E321" s="5" t="n"/>
      <c r="F321" s="5" t="n"/>
      <c r="G321" s="18">
        <f>IF(B321&amp;""="","",IF(COUNTIF($B$6:B321,B321&amp;"")=1,1,0))</f>
        <v/>
      </c>
    </row>
    <row r="322">
      <c r="A322" s="17" t="n"/>
      <c r="B322" s="5" t="n"/>
      <c r="C322" s="5" t="n"/>
      <c r="D322" s="14" t="n"/>
      <c r="E322" s="5" t="n"/>
      <c r="F322" s="5" t="n"/>
      <c r="G322" s="18">
        <f>IF(B322&amp;""="","",IF(COUNTIF($B$6:B322,B322&amp;"")=1,1,0))</f>
        <v/>
      </c>
    </row>
    <row r="323">
      <c r="A323" s="17" t="n"/>
      <c r="B323" s="5" t="n"/>
      <c r="C323" s="5" t="n"/>
      <c r="D323" s="14" t="n"/>
      <c r="E323" s="5" t="n"/>
      <c r="F323" s="5" t="n"/>
      <c r="G323" s="18">
        <f>IF(B323&amp;""="","",IF(COUNTIF($B$6:B323,B323&amp;"")=1,1,0))</f>
        <v/>
      </c>
    </row>
    <row r="324">
      <c r="A324" s="17" t="n"/>
      <c r="B324" s="5" t="n"/>
      <c r="C324" s="5" t="n"/>
      <c r="D324" s="14" t="n"/>
      <c r="E324" s="5" t="n"/>
      <c r="F324" s="5" t="n"/>
      <c r="G324" s="18">
        <f>IF(B324&amp;""="","",IF(COUNTIF($B$6:B324,B324&amp;"")=1,1,0))</f>
        <v/>
      </c>
    </row>
    <row r="325">
      <c r="A325" s="17" t="n"/>
      <c r="B325" s="5" t="n"/>
      <c r="C325" s="5" t="n"/>
      <c r="D325" s="14" t="n"/>
      <c r="E325" s="5" t="n"/>
      <c r="F325" s="5" t="n"/>
      <c r="G325" s="18">
        <f>IF(B325&amp;""="","",IF(COUNTIF($B$6:B325,B325&amp;"")=1,1,0))</f>
        <v/>
      </c>
    </row>
    <row r="326">
      <c r="A326" s="17" t="n"/>
      <c r="B326" s="5" t="n"/>
      <c r="C326" s="5" t="n"/>
      <c r="D326" s="14" t="n"/>
      <c r="E326" s="5" t="n"/>
      <c r="F326" s="5" t="n"/>
      <c r="G326" s="18">
        <f>IF(B326&amp;""="","",IF(COUNTIF($B$6:B326,B326&amp;"")=1,1,0))</f>
        <v/>
      </c>
    </row>
    <row r="327">
      <c r="A327" s="17" t="n"/>
      <c r="B327" s="5" t="n"/>
      <c r="C327" s="5" t="n"/>
      <c r="D327" s="14" t="n"/>
      <c r="E327" s="5" t="n"/>
      <c r="F327" s="5" t="n"/>
      <c r="G327" s="18">
        <f>IF(B327&amp;""="","",IF(COUNTIF($B$6:B327,B327&amp;"")=1,1,0))</f>
        <v/>
      </c>
    </row>
    <row r="328">
      <c r="A328" s="17" t="n"/>
      <c r="B328" s="5" t="n"/>
      <c r="C328" s="5" t="n"/>
      <c r="D328" s="14" t="n"/>
      <c r="E328" s="5" t="n"/>
      <c r="F328" s="5" t="n"/>
      <c r="G328" s="18">
        <f>IF(B328&amp;""="","",IF(COUNTIF($B$6:B328,B328&amp;"")=1,1,0))</f>
        <v/>
      </c>
    </row>
    <row r="329">
      <c r="A329" s="17" t="n"/>
      <c r="B329" s="5" t="n"/>
      <c r="C329" s="5" t="n"/>
      <c r="D329" s="14" t="n"/>
      <c r="E329" s="5" t="n"/>
      <c r="F329" s="5" t="n"/>
      <c r="G329" s="18">
        <f>IF(B329&amp;""="","",IF(COUNTIF($B$6:B329,B329&amp;"")=1,1,0))</f>
        <v/>
      </c>
    </row>
    <row r="330">
      <c r="A330" s="17" t="n"/>
      <c r="B330" s="5" t="n"/>
      <c r="C330" s="5" t="n"/>
      <c r="D330" s="14" t="n"/>
      <c r="E330" s="5" t="n"/>
      <c r="F330" s="5" t="n"/>
      <c r="G330" s="18">
        <f>IF(B330&amp;""="","",IF(COUNTIF($B$6:B330,B330&amp;"")=1,1,0))</f>
        <v/>
      </c>
    </row>
    <row r="331">
      <c r="A331" s="17" t="n"/>
      <c r="B331" s="5" t="n"/>
      <c r="C331" s="5" t="n"/>
      <c r="D331" s="14" t="n"/>
      <c r="E331" s="5" t="n"/>
      <c r="F331" s="5" t="n"/>
      <c r="G331" s="18">
        <f>IF(B331&amp;""="","",IF(COUNTIF($B$6:B331,B331&amp;"")=1,1,0))</f>
        <v/>
      </c>
    </row>
    <row r="332">
      <c r="A332" s="17" t="n"/>
      <c r="B332" s="5" t="n"/>
      <c r="C332" s="5" t="n"/>
      <c r="D332" s="14" t="n"/>
      <c r="E332" s="5" t="n"/>
      <c r="F332" s="5" t="n"/>
      <c r="G332" s="18">
        <f>IF(B332&amp;""="","",IF(COUNTIF($B$6:B332,B332&amp;"")=1,1,0))</f>
        <v/>
      </c>
    </row>
    <row r="333">
      <c r="A333" s="17" t="n"/>
      <c r="B333" s="5" t="n"/>
      <c r="C333" s="5" t="n"/>
      <c r="D333" s="14" t="n"/>
      <c r="E333" s="5" t="n"/>
      <c r="F333" s="5" t="n"/>
      <c r="G333" s="18">
        <f>IF(B333&amp;""="","",IF(COUNTIF($B$6:B333,B333&amp;"")=1,1,0))</f>
        <v/>
      </c>
    </row>
    <row r="334">
      <c r="A334" s="17" t="n"/>
      <c r="B334" s="5" t="n"/>
      <c r="C334" s="5" t="n"/>
      <c r="D334" s="14" t="n"/>
      <c r="E334" s="5" t="n"/>
      <c r="F334" s="5" t="n"/>
      <c r="G334" s="18">
        <f>IF(B334&amp;""="","",IF(COUNTIF($B$6:B334,B334&amp;"")=1,1,0))</f>
        <v/>
      </c>
    </row>
    <row r="335">
      <c r="A335" s="17" t="n"/>
      <c r="B335" s="5" t="n"/>
      <c r="C335" s="5" t="n"/>
      <c r="D335" s="14" t="n"/>
      <c r="E335" s="5" t="n"/>
      <c r="F335" s="5" t="n"/>
      <c r="G335" s="18">
        <f>IF(B335&amp;""="","",IF(COUNTIF($B$6:B335,B335&amp;"")=1,1,0))</f>
        <v/>
      </c>
    </row>
    <row r="336">
      <c r="A336" s="17" t="n"/>
      <c r="B336" s="5" t="n"/>
      <c r="C336" s="5" t="n"/>
      <c r="D336" s="14" t="n"/>
      <c r="E336" s="5" t="n"/>
      <c r="F336" s="5" t="n"/>
      <c r="G336" s="18">
        <f>IF(B336&amp;""="","",IF(COUNTIF($B$6:B336,B336&amp;"")=1,1,0))</f>
        <v/>
      </c>
    </row>
    <row r="337">
      <c r="A337" s="17" t="n"/>
      <c r="B337" s="5" t="n"/>
      <c r="C337" s="5" t="n"/>
      <c r="D337" s="14" t="n"/>
      <c r="E337" s="5" t="n"/>
      <c r="F337" s="5" t="n"/>
      <c r="G337" s="18">
        <f>IF(B337&amp;""="","",IF(COUNTIF($B$6:B337,B337&amp;"")=1,1,0))</f>
        <v/>
      </c>
    </row>
    <row r="338">
      <c r="A338" s="17" t="n"/>
      <c r="B338" s="5" t="n"/>
      <c r="C338" s="5" t="n"/>
      <c r="D338" s="14" t="n"/>
      <c r="E338" s="5" t="n"/>
      <c r="F338" s="5" t="n"/>
      <c r="G338" s="18">
        <f>IF(B338&amp;""="","",IF(COUNTIF($B$6:B338,B338&amp;"")=1,1,0))</f>
        <v/>
      </c>
    </row>
    <row r="339">
      <c r="A339" s="17" t="n"/>
      <c r="B339" s="5" t="n"/>
      <c r="C339" s="5" t="n"/>
      <c r="D339" s="14" t="n"/>
      <c r="E339" s="5" t="n"/>
      <c r="F339" s="5" t="n"/>
      <c r="G339" s="18">
        <f>IF(B339&amp;""="","",IF(COUNTIF($B$6:B339,B339&amp;"")=1,1,0))</f>
        <v/>
      </c>
    </row>
    <row r="340">
      <c r="A340" s="17" t="n"/>
      <c r="B340" s="5" t="n"/>
      <c r="C340" s="5" t="n"/>
      <c r="D340" s="14" t="n"/>
      <c r="E340" s="5" t="n"/>
      <c r="F340" s="5" t="n"/>
      <c r="G340" s="18">
        <f>IF(B340&amp;""="","",IF(COUNTIF($B$6:B340,B340&amp;"")=1,1,0))</f>
        <v/>
      </c>
    </row>
    <row r="341">
      <c r="A341" s="17" t="n"/>
      <c r="B341" s="5" t="n"/>
      <c r="C341" s="5" t="n"/>
      <c r="D341" s="14" t="n"/>
      <c r="E341" s="5" t="n"/>
      <c r="F341" s="5" t="n"/>
      <c r="G341" s="18">
        <f>IF(B341&amp;""="","",IF(COUNTIF($B$6:B341,B341&amp;"")=1,1,0))</f>
        <v/>
      </c>
    </row>
    <row r="342">
      <c r="A342" s="17" t="n"/>
      <c r="B342" s="5" t="n"/>
      <c r="C342" s="5" t="n"/>
      <c r="D342" s="14" t="n"/>
      <c r="E342" s="5" t="n"/>
      <c r="F342" s="5" t="n"/>
      <c r="G342" s="18">
        <f>IF(B342&amp;""="","",IF(COUNTIF($B$6:B342,B342&amp;"")=1,1,0))</f>
        <v/>
      </c>
    </row>
    <row r="343">
      <c r="A343" s="17" t="n"/>
      <c r="B343" s="5" t="n"/>
      <c r="C343" s="5" t="n"/>
      <c r="D343" s="14" t="n"/>
      <c r="E343" s="5" t="n"/>
      <c r="F343" s="5" t="n"/>
      <c r="G343" s="18">
        <f>IF(B343&amp;""="","",IF(COUNTIF($B$6:B343,B343&amp;"")=1,1,0))</f>
        <v/>
      </c>
    </row>
    <row r="344">
      <c r="A344" s="17" t="n"/>
      <c r="B344" s="5" t="n"/>
      <c r="C344" s="5" t="n"/>
      <c r="D344" s="14" t="n"/>
      <c r="E344" s="5" t="n"/>
      <c r="F344" s="5" t="n"/>
      <c r="G344" s="18">
        <f>IF(B344&amp;""="","",IF(COUNTIF($B$6:B344,B344&amp;"")=1,1,0))</f>
        <v/>
      </c>
    </row>
    <row r="345">
      <c r="A345" s="17" t="n"/>
      <c r="B345" s="5" t="n"/>
      <c r="C345" s="5" t="n"/>
      <c r="D345" s="14" t="n"/>
      <c r="E345" s="5" t="n"/>
      <c r="F345" s="5" t="n"/>
      <c r="G345" s="18">
        <f>IF(B345&amp;""="","",IF(COUNTIF($B$6:B345,B345&amp;"")=1,1,0))</f>
        <v/>
      </c>
    </row>
    <row r="346">
      <c r="A346" s="17" t="n"/>
      <c r="B346" s="5" t="n"/>
      <c r="C346" s="5" t="n"/>
      <c r="D346" s="14" t="n"/>
      <c r="E346" s="5" t="n"/>
      <c r="F346" s="5" t="n"/>
      <c r="G346" s="18">
        <f>IF(B346&amp;""="","",IF(COUNTIF($B$6:B346,B346&amp;"")=1,1,0))</f>
        <v/>
      </c>
    </row>
    <row r="347">
      <c r="A347" s="17" t="n"/>
      <c r="B347" s="5" t="n"/>
      <c r="C347" s="5" t="n"/>
      <c r="D347" s="14" t="n"/>
      <c r="E347" s="5" t="n"/>
      <c r="F347" s="5" t="n"/>
      <c r="G347" s="18">
        <f>IF(B347&amp;""="","",IF(COUNTIF($B$6:B347,B347&amp;"")=1,1,0))</f>
        <v/>
      </c>
    </row>
    <row r="348">
      <c r="A348" s="17" t="n"/>
      <c r="B348" s="5" t="n"/>
      <c r="C348" s="5" t="n"/>
      <c r="D348" s="14" t="n"/>
      <c r="E348" s="5" t="n"/>
      <c r="F348" s="5" t="n"/>
      <c r="G348" s="18">
        <f>IF(B348&amp;""="","",IF(COUNTIF($B$6:B348,B348&amp;"")=1,1,0))</f>
        <v/>
      </c>
    </row>
    <row r="349">
      <c r="A349" s="17" t="n"/>
      <c r="B349" s="5" t="n"/>
      <c r="C349" s="5" t="n"/>
      <c r="D349" s="14" t="n"/>
      <c r="E349" s="5" t="n"/>
      <c r="F349" s="5" t="n"/>
      <c r="G349" s="18">
        <f>IF(B349&amp;""="","",IF(COUNTIF($B$6:B349,B349&amp;"")=1,1,0))</f>
        <v/>
      </c>
    </row>
    <row r="350">
      <c r="A350" s="17" t="n"/>
      <c r="B350" s="5" t="n"/>
      <c r="C350" s="5" t="n"/>
      <c r="D350" s="14" t="n"/>
      <c r="E350" s="5" t="n"/>
      <c r="F350" s="5" t="n"/>
      <c r="G350" s="18">
        <f>IF(B350&amp;""="","",IF(COUNTIF($B$6:B350,B350&amp;"")=1,1,0))</f>
        <v/>
      </c>
    </row>
    <row r="351">
      <c r="A351" s="17" t="n"/>
      <c r="B351" s="5" t="n"/>
      <c r="C351" s="5" t="n"/>
      <c r="D351" s="14" t="n"/>
      <c r="E351" s="5" t="n"/>
      <c r="F351" s="5" t="n"/>
      <c r="G351" s="18">
        <f>IF(B351&amp;""="","",IF(COUNTIF($B$6:B351,B351&amp;"")=1,1,0))</f>
        <v/>
      </c>
    </row>
    <row r="352">
      <c r="A352" s="17" t="n"/>
      <c r="B352" s="5" t="n"/>
      <c r="C352" s="5" t="n"/>
      <c r="D352" s="14" t="n"/>
      <c r="E352" s="5" t="n"/>
      <c r="F352" s="5" t="n"/>
      <c r="G352" s="18">
        <f>IF(B352&amp;""="","",IF(COUNTIF($B$6:B352,B352&amp;"")=1,1,0))</f>
        <v/>
      </c>
    </row>
    <row r="353">
      <c r="A353" s="17" t="n"/>
      <c r="B353" s="5" t="n"/>
      <c r="C353" s="5" t="n"/>
      <c r="D353" s="14" t="n"/>
      <c r="E353" s="5" t="n"/>
      <c r="F353" s="5" t="n"/>
      <c r="G353" s="18">
        <f>IF(B353&amp;""="","",IF(COUNTIF($B$6:B353,B353&amp;"")=1,1,0))</f>
        <v/>
      </c>
    </row>
    <row r="354">
      <c r="A354" s="17" t="n"/>
      <c r="B354" s="5" t="n"/>
      <c r="C354" s="5" t="n"/>
      <c r="D354" s="14" t="n"/>
      <c r="E354" s="5" t="n"/>
      <c r="F354" s="5" t="n"/>
      <c r="G354" s="18">
        <f>IF(B354&amp;""="","",IF(COUNTIF($B$6:B354,B354&amp;"")=1,1,0))</f>
        <v/>
      </c>
    </row>
    <row r="355">
      <c r="A355" s="17" t="n"/>
      <c r="B355" s="5" t="n"/>
      <c r="C355" s="5" t="n"/>
      <c r="D355" s="14" t="n"/>
      <c r="E355" s="5" t="n"/>
      <c r="F355" s="5" t="n"/>
      <c r="G355" s="18">
        <f>IF(B355&amp;""="","",IF(COUNTIF($B$6:B355,B355&amp;"")=1,1,0))</f>
        <v/>
      </c>
    </row>
    <row r="356">
      <c r="A356" s="17" t="n"/>
      <c r="B356" s="5" t="n"/>
      <c r="C356" s="5" t="n"/>
      <c r="D356" s="14" t="n"/>
      <c r="E356" s="5" t="n"/>
      <c r="F356" s="5" t="n"/>
      <c r="G356" s="18">
        <f>IF(B356&amp;""="","",IF(COUNTIF($B$6:B356,B356&amp;"")=1,1,0))</f>
        <v/>
      </c>
    </row>
    <row r="357">
      <c r="A357" s="17" t="n"/>
      <c r="B357" s="5" t="n"/>
      <c r="C357" s="5" t="n"/>
      <c r="D357" s="14" t="n"/>
      <c r="E357" s="5" t="n"/>
      <c r="F357" s="5" t="n"/>
      <c r="G357" s="18">
        <f>IF(B357&amp;""="","",IF(COUNTIF($B$6:B357,B357&amp;"")=1,1,0))</f>
        <v/>
      </c>
    </row>
    <row r="358">
      <c r="A358" s="17" t="n"/>
      <c r="B358" s="5" t="n"/>
      <c r="C358" s="5" t="n"/>
      <c r="D358" s="14" t="n"/>
      <c r="E358" s="5" t="n"/>
      <c r="F358" s="5" t="n"/>
      <c r="G358" s="18">
        <f>IF(B358&amp;""="","",IF(COUNTIF($B$6:B358,B358&amp;"")=1,1,0))</f>
        <v/>
      </c>
    </row>
    <row r="359">
      <c r="A359" s="17" t="n"/>
      <c r="B359" s="5" t="n"/>
      <c r="C359" s="5" t="n"/>
      <c r="D359" s="14" t="n"/>
      <c r="E359" s="5" t="n"/>
      <c r="F359" s="5" t="n"/>
      <c r="G359" s="18">
        <f>IF(B359&amp;""="","",IF(COUNTIF($B$6:B359,B359&amp;"")=1,1,0))</f>
        <v/>
      </c>
    </row>
    <row r="360">
      <c r="A360" s="17" t="n"/>
      <c r="B360" s="5" t="n"/>
      <c r="C360" s="5" t="n"/>
      <c r="D360" s="14" t="n"/>
      <c r="E360" s="5" t="n"/>
      <c r="F360" s="5" t="n"/>
      <c r="G360" s="18">
        <f>IF(B360&amp;""="","",IF(COUNTIF($B$6:B360,B360&amp;"")=1,1,0))</f>
        <v/>
      </c>
    </row>
    <row r="361">
      <c r="A361" s="17" t="n"/>
      <c r="B361" s="5" t="n"/>
      <c r="C361" s="5" t="n"/>
      <c r="D361" s="14" t="n"/>
      <c r="E361" s="5" t="n"/>
      <c r="F361" s="5" t="n"/>
      <c r="G361" s="18">
        <f>IF(B361&amp;""="","",IF(COUNTIF($B$6:B361,B361&amp;"")=1,1,0))</f>
        <v/>
      </c>
    </row>
    <row r="362">
      <c r="A362" s="17" t="n"/>
      <c r="B362" s="5" t="n"/>
      <c r="C362" s="5" t="n"/>
      <c r="D362" s="14" t="n"/>
      <c r="E362" s="5" t="n"/>
      <c r="F362" s="5" t="n"/>
      <c r="G362" s="18">
        <f>IF(B362&amp;""="","",IF(COUNTIF($B$6:B362,B362&amp;"")=1,1,0))</f>
        <v/>
      </c>
    </row>
    <row r="363">
      <c r="A363" s="17" t="n"/>
      <c r="B363" s="5" t="n"/>
      <c r="C363" s="5" t="n"/>
      <c r="D363" s="14" t="n"/>
      <c r="E363" s="5" t="n"/>
      <c r="F363" s="5" t="n"/>
      <c r="G363" s="18">
        <f>IF(B363&amp;""="","",IF(COUNTIF($B$6:B363,B363&amp;"")=1,1,0))</f>
        <v/>
      </c>
    </row>
    <row r="364">
      <c r="A364" s="17" t="n"/>
      <c r="B364" s="5" t="n"/>
      <c r="C364" s="5" t="n"/>
      <c r="D364" s="14" t="n"/>
      <c r="E364" s="5" t="n"/>
      <c r="F364" s="5" t="n"/>
      <c r="G364" s="18">
        <f>IF(B364&amp;""="","",IF(COUNTIF($B$6:B364,B364&amp;"")=1,1,0))</f>
        <v/>
      </c>
    </row>
    <row r="365">
      <c r="A365" s="17" t="n"/>
      <c r="B365" s="5" t="n"/>
      <c r="C365" s="5" t="n"/>
      <c r="D365" s="14" t="n"/>
      <c r="E365" s="5" t="n"/>
      <c r="F365" s="5" t="n"/>
      <c r="G365" s="18">
        <f>IF(B365&amp;""="","",IF(COUNTIF($B$6:B365,B365&amp;"")=1,1,0))</f>
        <v/>
      </c>
    </row>
    <row r="366">
      <c r="A366" s="17" t="n"/>
      <c r="B366" s="5" t="n"/>
      <c r="C366" s="5" t="n"/>
      <c r="D366" s="14" t="n"/>
      <c r="E366" s="5" t="n"/>
      <c r="F366" s="5" t="n"/>
      <c r="G366" s="18">
        <f>IF(B366&amp;""="","",IF(COUNTIF($B$6:B366,B366&amp;"")=1,1,0))</f>
        <v/>
      </c>
    </row>
    <row r="367">
      <c r="A367" s="17" t="n"/>
      <c r="B367" s="5" t="n"/>
      <c r="C367" s="5" t="n"/>
      <c r="D367" s="14" t="n"/>
      <c r="E367" s="5" t="n"/>
      <c r="F367" s="5" t="n"/>
      <c r="G367" s="18">
        <f>IF(B367&amp;""="","",IF(COUNTIF($B$6:B367,B367&amp;"")=1,1,0))</f>
        <v/>
      </c>
    </row>
    <row r="368">
      <c r="A368" s="17" t="n"/>
      <c r="B368" s="5" t="n"/>
      <c r="C368" s="5" t="n"/>
      <c r="D368" s="14" t="n"/>
      <c r="E368" s="5" t="n"/>
      <c r="F368" s="5" t="n"/>
      <c r="G368" s="18">
        <f>IF(B368&amp;""="","",IF(COUNTIF($B$6:B368,B368&amp;"")=1,1,0))</f>
        <v/>
      </c>
    </row>
    <row r="369">
      <c r="A369" s="17" t="n"/>
      <c r="B369" s="5" t="n"/>
      <c r="C369" s="5" t="n"/>
      <c r="D369" s="14" t="n"/>
      <c r="E369" s="5" t="n"/>
      <c r="F369" s="5" t="n"/>
      <c r="G369" s="18">
        <f>IF(B369&amp;""="","",IF(COUNTIF($B$6:B369,B369&amp;"")=1,1,0))</f>
        <v/>
      </c>
    </row>
    <row r="370">
      <c r="A370" s="17" t="n"/>
      <c r="B370" s="5" t="n"/>
      <c r="C370" s="5" t="n"/>
      <c r="D370" s="14" t="n"/>
      <c r="E370" s="5" t="n"/>
      <c r="F370" s="5" t="n"/>
      <c r="G370" s="18">
        <f>IF(B370&amp;""="","",IF(COUNTIF($B$6:B370,B370&amp;"")=1,1,0))</f>
        <v/>
      </c>
    </row>
    <row r="371">
      <c r="A371" s="17" t="n"/>
      <c r="B371" s="5" t="n"/>
      <c r="C371" s="5" t="n"/>
      <c r="D371" s="14" t="n"/>
      <c r="E371" s="5" t="n"/>
      <c r="F371" s="5" t="n"/>
      <c r="G371" s="18">
        <f>IF(B371&amp;""="","",IF(COUNTIF($B$6:B371,B371&amp;"")=1,1,0))</f>
        <v/>
      </c>
    </row>
    <row r="372">
      <c r="A372" s="17" t="n"/>
      <c r="B372" s="5" t="n"/>
      <c r="C372" s="5" t="n"/>
      <c r="D372" s="14" t="n"/>
      <c r="E372" s="5" t="n"/>
      <c r="F372" s="5" t="n"/>
      <c r="G372" s="18">
        <f>IF(B372&amp;""="","",IF(COUNTIF($B$6:B372,B372&amp;"")=1,1,0))</f>
        <v/>
      </c>
    </row>
    <row r="373">
      <c r="A373" s="17" t="n"/>
      <c r="B373" s="5" t="n"/>
      <c r="C373" s="5" t="n"/>
      <c r="D373" s="14" t="n"/>
      <c r="E373" s="5" t="n"/>
      <c r="F373" s="5" t="n"/>
      <c r="G373" s="18">
        <f>IF(B373&amp;""="","",IF(COUNTIF($B$6:B373,B373&amp;"")=1,1,0))</f>
        <v/>
      </c>
    </row>
    <row r="374">
      <c r="A374" s="17" t="n"/>
      <c r="B374" s="5" t="n"/>
      <c r="C374" s="5" t="n"/>
      <c r="D374" s="14" t="n"/>
      <c r="E374" s="5" t="n"/>
      <c r="F374" s="5" t="n"/>
      <c r="G374" s="18">
        <f>IF(B374&amp;""="","",IF(COUNTIF($B$6:B374,B374&amp;"")=1,1,0))</f>
        <v/>
      </c>
    </row>
    <row r="375">
      <c r="A375" s="17" t="n"/>
      <c r="B375" s="5" t="n"/>
      <c r="C375" s="5" t="n"/>
      <c r="D375" s="14" t="n"/>
      <c r="E375" s="5" t="n"/>
      <c r="F375" s="5" t="n"/>
      <c r="G375" s="18">
        <f>IF(B375&amp;""="","",IF(COUNTIF($B$6:B375,B375&amp;"")=1,1,0))</f>
        <v/>
      </c>
    </row>
    <row r="376">
      <c r="A376" s="17" t="n"/>
      <c r="B376" s="5" t="n"/>
      <c r="C376" s="5" t="n"/>
      <c r="D376" s="14" t="n"/>
      <c r="E376" s="5" t="n"/>
      <c r="F376" s="5" t="n"/>
      <c r="G376" s="18">
        <f>IF(B376&amp;""="","",IF(COUNTIF($B$6:B376,B376&amp;"")=1,1,0))</f>
        <v/>
      </c>
    </row>
    <row r="377">
      <c r="A377" s="17" t="n"/>
      <c r="B377" s="5" t="n"/>
      <c r="C377" s="5" t="n"/>
      <c r="D377" s="14" t="n"/>
      <c r="E377" s="5" t="n"/>
      <c r="F377" s="5" t="n"/>
      <c r="G377" s="18">
        <f>IF(B377&amp;""="","",IF(COUNTIF($B$6:B377,B377&amp;"")=1,1,0))</f>
        <v/>
      </c>
    </row>
    <row r="378">
      <c r="A378" s="17" t="n"/>
      <c r="B378" s="5" t="n"/>
      <c r="C378" s="5" t="n"/>
      <c r="D378" s="14" t="n"/>
      <c r="E378" s="5" t="n"/>
      <c r="F378" s="5" t="n"/>
      <c r="G378" s="18">
        <f>IF(B378&amp;""="","",IF(COUNTIF($B$6:B378,B378&amp;"")=1,1,0))</f>
        <v/>
      </c>
    </row>
    <row r="379">
      <c r="A379" s="17" t="n"/>
      <c r="B379" s="5" t="n"/>
      <c r="C379" s="5" t="n"/>
      <c r="D379" s="14" t="n"/>
      <c r="E379" s="5" t="n"/>
      <c r="F379" s="5" t="n"/>
      <c r="G379" s="18">
        <f>IF(B379&amp;""="","",IF(COUNTIF($B$6:B379,B379&amp;"")=1,1,0))</f>
        <v/>
      </c>
    </row>
    <row r="380">
      <c r="A380" s="17" t="n"/>
      <c r="B380" s="5" t="n"/>
      <c r="C380" s="5" t="n"/>
      <c r="D380" s="14" t="n"/>
      <c r="E380" s="5" t="n"/>
      <c r="F380" s="5" t="n"/>
      <c r="G380" s="18">
        <f>IF(B380&amp;""="","",IF(COUNTIF($B$6:B380,B380&amp;"")=1,1,0))</f>
        <v/>
      </c>
    </row>
    <row r="381">
      <c r="A381" s="17" t="n"/>
      <c r="B381" s="5" t="n"/>
      <c r="C381" s="5" t="n"/>
      <c r="D381" s="14" t="n"/>
      <c r="E381" s="5" t="n"/>
      <c r="F381" s="5" t="n"/>
      <c r="G381" s="18">
        <f>IF(B381&amp;""="","",IF(COUNTIF($B$6:B381,B381&amp;"")=1,1,0))</f>
        <v/>
      </c>
    </row>
    <row r="382">
      <c r="A382" s="17" t="n"/>
      <c r="B382" s="5" t="n"/>
      <c r="C382" s="5" t="n"/>
      <c r="D382" s="14" t="n"/>
      <c r="E382" s="5" t="n"/>
      <c r="F382" s="5" t="n"/>
      <c r="G382" s="18">
        <f>IF(B382&amp;""="","",IF(COUNTIF($B$6:B382,B382&amp;"")=1,1,0))</f>
        <v/>
      </c>
    </row>
    <row r="383">
      <c r="A383" s="17" t="n"/>
      <c r="B383" s="5" t="n"/>
      <c r="C383" s="5" t="n"/>
      <c r="D383" s="14" t="n"/>
      <c r="E383" s="5" t="n"/>
      <c r="F383" s="5" t="n"/>
      <c r="G383" s="18">
        <f>IF(B383&amp;""="","",IF(COUNTIF($B$6:B383,B383&amp;"")=1,1,0))</f>
        <v/>
      </c>
    </row>
    <row r="384">
      <c r="A384" s="17" t="n"/>
      <c r="B384" s="5" t="n"/>
      <c r="C384" s="5" t="n"/>
      <c r="D384" s="14" t="n"/>
      <c r="E384" s="5" t="n"/>
      <c r="F384" s="5" t="n"/>
      <c r="G384" s="18">
        <f>IF(B384&amp;""="","",IF(COUNTIF($B$6:B384,B384&amp;"")=1,1,0))</f>
        <v/>
      </c>
    </row>
    <row r="385">
      <c r="A385" s="17" t="n"/>
      <c r="B385" s="5" t="n"/>
      <c r="C385" s="5" t="n"/>
      <c r="D385" s="14" t="n"/>
      <c r="E385" s="5" t="n"/>
      <c r="F385" s="5" t="n"/>
      <c r="G385" s="18">
        <f>IF(B385&amp;""="","",IF(COUNTIF($B$6:B385,B385&amp;"")=1,1,0))</f>
        <v/>
      </c>
    </row>
    <row r="386">
      <c r="A386" s="17" t="n"/>
      <c r="B386" s="5" t="n"/>
      <c r="C386" s="5" t="n"/>
      <c r="D386" s="14" t="n"/>
      <c r="E386" s="5" t="n"/>
      <c r="F386" s="5" t="n"/>
      <c r="G386" s="18">
        <f>IF(B386&amp;""="","",IF(COUNTIF($B$6:B386,B386&amp;"")=1,1,0))</f>
        <v/>
      </c>
    </row>
    <row r="387">
      <c r="A387" s="17" t="n"/>
      <c r="B387" s="5" t="n"/>
      <c r="C387" s="5" t="n"/>
      <c r="D387" s="14" t="n"/>
      <c r="E387" s="5" t="n"/>
      <c r="F387" s="5" t="n"/>
      <c r="G387" s="18">
        <f>IF(B387&amp;""="","",IF(COUNTIF($B$6:B387,B387&amp;"")=1,1,0))</f>
        <v/>
      </c>
    </row>
    <row r="388">
      <c r="A388" s="17" t="n"/>
      <c r="B388" s="5" t="n"/>
      <c r="C388" s="5" t="n"/>
      <c r="D388" s="14" t="n"/>
      <c r="E388" s="5" t="n"/>
      <c r="F388" s="5" t="n"/>
      <c r="G388" s="18">
        <f>IF(B388&amp;""="","",IF(COUNTIF($B$6:B388,B388&amp;"")=1,1,0))</f>
        <v/>
      </c>
    </row>
    <row r="389">
      <c r="A389" s="17" t="n"/>
      <c r="B389" s="5" t="n"/>
      <c r="C389" s="5" t="n"/>
      <c r="D389" s="14" t="n"/>
      <c r="E389" s="5" t="n"/>
      <c r="F389" s="5" t="n"/>
      <c r="G389" s="18">
        <f>IF(B389&amp;""="","",IF(COUNTIF($B$6:B389,B389&amp;"")=1,1,0))</f>
        <v/>
      </c>
    </row>
    <row r="390">
      <c r="A390" s="17" t="n"/>
      <c r="B390" s="5" t="n"/>
      <c r="C390" s="5" t="n"/>
      <c r="D390" s="14" t="n"/>
      <c r="E390" s="5" t="n"/>
      <c r="F390" s="5" t="n"/>
      <c r="G390" s="18">
        <f>IF(B390&amp;""="","",IF(COUNTIF($B$6:B390,B390&amp;"")=1,1,0))</f>
        <v/>
      </c>
    </row>
    <row r="391">
      <c r="A391" s="17" t="n"/>
      <c r="B391" s="5" t="n"/>
      <c r="C391" s="5" t="n"/>
      <c r="D391" s="14" t="n"/>
      <c r="E391" s="5" t="n"/>
      <c r="F391" s="5" t="n"/>
      <c r="G391" s="18">
        <f>IF(B391&amp;""="","",IF(COUNTIF($B$6:B391,B391&amp;"")=1,1,0))</f>
        <v/>
      </c>
    </row>
    <row r="392">
      <c r="A392" s="17" t="n"/>
      <c r="B392" s="5" t="n"/>
      <c r="C392" s="5" t="n"/>
      <c r="D392" s="14" t="n"/>
      <c r="E392" s="5" t="n"/>
      <c r="F392" s="5" t="n"/>
      <c r="G392" s="18">
        <f>IF(B392&amp;""="","",IF(COUNTIF($B$6:B392,B392&amp;"")=1,1,0))</f>
        <v/>
      </c>
    </row>
    <row r="393">
      <c r="A393" s="17" t="n"/>
      <c r="B393" s="5" t="n"/>
      <c r="C393" s="5" t="n"/>
      <c r="D393" s="14" t="n"/>
      <c r="E393" s="5" t="n"/>
      <c r="F393" s="5" t="n"/>
      <c r="G393" s="18">
        <f>IF(B393&amp;""="","",IF(COUNTIF($B$6:B393,B393&amp;"")=1,1,0))</f>
        <v/>
      </c>
    </row>
    <row r="394">
      <c r="A394" s="17" t="n"/>
      <c r="B394" s="5" t="n"/>
      <c r="C394" s="5" t="n"/>
      <c r="D394" s="14" t="n"/>
      <c r="E394" s="5" t="n"/>
      <c r="F394" s="5" t="n"/>
      <c r="G394" s="18">
        <f>IF(B394&amp;""="","",IF(COUNTIF($B$6:B394,B394&amp;"")=1,1,0))</f>
        <v/>
      </c>
    </row>
    <row r="395">
      <c r="A395" s="17" t="n"/>
      <c r="B395" s="5" t="n"/>
      <c r="C395" s="5" t="n"/>
      <c r="D395" s="14" t="n"/>
      <c r="E395" s="5" t="n"/>
      <c r="F395" s="5" t="n"/>
      <c r="G395" s="18">
        <f>IF(B395&amp;""="","",IF(COUNTIF($B$6:B395,B395&amp;"")=1,1,0))</f>
        <v/>
      </c>
    </row>
    <row r="396">
      <c r="A396" s="17" t="n"/>
      <c r="B396" s="5" t="n"/>
      <c r="C396" s="5" t="n"/>
      <c r="D396" s="14" t="n"/>
      <c r="E396" s="5" t="n"/>
      <c r="F396" s="5" t="n"/>
      <c r="G396" s="18">
        <f>IF(B396&amp;""="","",IF(COUNTIF($B$6:B396,B396&amp;"")=1,1,0))</f>
        <v/>
      </c>
    </row>
    <row r="397">
      <c r="A397" s="17" t="n"/>
      <c r="B397" s="5" t="n"/>
      <c r="C397" s="5" t="n"/>
      <c r="D397" s="14" t="n"/>
      <c r="E397" s="5" t="n"/>
      <c r="F397" s="5" t="n"/>
      <c r="G397" s="18">
        <f>IF(B397&amp;""="","",IF(COUNTIF($B$6:B397,B397&amp;"")=1,1,0))</f>
        <v/>
      </c>
    </row>
    <row r="398">
      <c r="A398" s="17" t="n"/>
      <c r="B398" s="5" t="n"/>
      <c r="C398" s="5" t="n"/>
      <c r="D398" s="14" t="n"/>
      <c r="E398" s="5" t="n"/>
      <c r="F398" s="5" t="n"/>
      <c r="G398" s="18">
        <f>IF(B398&amp;""="","",IF(COUNTIF($B$6:B398,B398&amp;"")=1,1,0))</f>
        <v/>
      </c>
    </row>
    <row r="399">
      <c r="A399" s="17" t="n"/>
      <c r="B399" s="5" t="n"/>
      <c r="C399" s="5" t="n"/>
      <c r="D399" s="14" t="n"/>
      <c r="E399" s="5" t="n"/>
      <c r="F399" s="5" t="n"/>
      <c r="G399" s="18">
        <f>IF(B399&amp;""="","",IF(COUNTIF($B$6:B399,B399&amp;"")=1,1,0))</f>
        <v/>
      </c>
    </row>
    <row r="400">
      <c r="A400" s="17" t="n"/>
      <c r="B400" s="5" t="n"/>
      <c r="C400" s="5" t="n"/>
      <c r="D400" s="14" t="n"/>
      <c r="E400" s="5" t="n"/>
      <c r="F400" s="5" t="n"/>
      <c r="G400" s="18">
        <f>IF(B400&amp;""="","",IF(COUNTIF($B$6:B400,B400&amp;"")=1,1,0))</f>
        <v/>
      </c>
    </row>
    <row r="401">
      <c r="A401" s="17" t="n"/>
      <c r="B401" s="5" t="n"/>
      <c r="C401" s="5" t="n"/>
      <c r="D401" s="14" t="n"/>
      <c r="E401" s="5" t="n"/>
      <c r="F401" s="5" t="n"/>
      <c r="G401" s="18">
        <f>IF(B401&amp;""="","",IF(COUNTIF($B$6:B401,B401&amp;"")=1,1,0))</f>
        <v/>
      </c>
    </row>
    <row r="402">
      <c r="A402" s="17" t="n"/>
      <c r="B402" s="5" t="n"/>
      <c r="C402" s="5" t="n"/>
      <c r="D402" s="14" t="n"/>
      <c r="E402" s="5" t="n"/>
      <c r="F402" s="5" t="n"/>
      <c r="G402" s="18">
        <f>IF(B402&amp;""="","",IF(COUNTIF($B$6:B402,B402&amp;"")=1,1,0))</f>
        <v/>
      </c>
    </row>
    <row r="403">
      <c r="A403" s="17" t="n"/>
      <c r="B403" s="5" t="n"/>
      <c r="C403" s="5" t="n"/>
      <c r="D403" s="14" t="n"/>
      <c r="E403" s="5" t="n"/>
      <c r="F403" s="5" t="n"/>
      <c r="G403" s="18">
        <f>IF(B403&amp;""="","",IF(COUNTIF($B$6:B403,B403&amp;"")=1,1,0))</f>
        <v/>
      </c>
    </row>
    <row r="404">
      <c r="A404" s="17" t="n"/>
      <c r="B404" s="5" t="n"/>
      <c r="C404" s="5" t="n"/>
      <c r="D404" s="14" t="n"/>
      <c r="E404" s="5" t="n"/>
      <c r="F404" s="5" t="n"/>
      <c r="G404" s="18">
        <f>IF(B404&amp;""="","",IF(COUNTIF($B$6:B404,B404&amp;"")=1,1,0))</f>
        <v/>
      </c>
    </row>
    <row r="405">
      <c r="A405" s="17" t="n"/>
      <c r="B405" s="5" t="n"/>
      <c r="C405" s="5" t="n"/>
      <c r="D405" s="14" t="n"/>
      <c r="E405" s="5" t="n"/>
      <c r="F405" s="5" t="n"/>
      <c r="G405" s="18">
        <f>IF(B405&amp;""="","",IF(COUNTIF($B$6:B405,B405&amp;"")=1,1,0))</f>
        <v/>
      </c>
    </row>
    <row r="406">
      <c r="A406" s="17" t="n"/>
      <c r="B406" s="5" t="n"/>
      <c r="C406" s="5" t="n"/>
      <c r="D406" s="14" t="n"/>
      <c r="E406" s="5" t="n"/>
      <c r="F406" s="5" t="n"/>
      <c r="G406" s="18">
        <f>IF(B406&amp;""="","",IF(COUNTIF($B$6:B406,B406&amp;"")=1,1,0))</f>
        <v/>
      </c>
    </row>
    <row r="407">
      <c r="A407" s="17" t="n"/>
      <c r="B407" s="5" t="n"/>
      <c r="C407" s="5" t="n"/>
      <c r="D407" s="14" t="n"/>
      <c r="E407" s="5" t="n"/>
      <c r="F407" s="5" t="n"/>
      <c r="G407" s="18">
        <f>IF(B407&amp;""="","",IF(COUNTIF($B$6:B407,B407&amp;"")=1,1,0))</f>
        <v/>
      </c>
    </row>
    <row r="408">
      <c r="A408" s="17" t="n"/>
      <c r="B408" s="5" t="n"/>
      <c r="C408" s="5" t="n"/>
      <c r="D408" s="14" t="n"/>
      <c r="E408" s="5" t="n"/>
      <c r="F408" s="5" t="n"/>
      <c r="G408" s="18">
        <f>IF(B408&amp;""="","",IF(COUNTIF($B$6:B408,B408&amp;"")=1,1,0))</f>
        <v/>
      </c>
    </row>
    <row r="409">
      <c r="A409" s="17" t="n"/>
      <c r="B409" s="5" t="n"/>
      <c r="C409" s="5" t="n"/>
      <c r="D409" s="14" t="n"/>
      <c r="E409" s="5" t="n"/>
      <c r="F409" s="5" t="n"/>
      <c r="G409" s="18">
        <f>IF(B409&amp;""="","",IF(COUNTIF($B$6:B409,B409&amp;"")=1,1,0))</f>
        <v/>
      </c>
    </row>
    <row r="410">
      <c r="A410" s="17" t="n"/>
      <c r="B410" s="5" t="n"/>
      <c r="C410" s="5" t="n"/>
      <c r="D410" s="14" t="n"/>
      <c r="E410" s="5" t="n"/>
      <c r="F410" s="5" t="n"/>
      <c r="G410" s="18">
        <f>IF(B410&amp;""="","",IF(COUNTIF($B$6:B410,B410&amp;"")=1,1,0))</f>
        <v/>
      </c>
    </row>
    <row r="411">
      <c r="A411" s="17" t="n"/>
      <c r="B411" s="5" t="n"/>
      <c r="C411" s="5" t="n"/>
      <c r="D411" s="14" t="n"/>
      <c r="E411" s="5" t="n"/>
      <c r="F411" s="5" t="n"/>
      <c r="G411" s="18">
        <f>IF(B411&amp;""="","",IF(COUNTIF($B$6:B411,B411&amp;"")=1,1,0))</f>
        <v/>
      </c>
    </row>
    <row r="412">
      <c r="A412" s="17" t="n"/>
      <c r="B412" s="5" t="n"/>
      <c r="C412" s="5" t="n"/>
      <c r="D412" s="14" t="n"/>
      <c r="E412" s="5" t="n"/>
      <c r="F412" s="5" t="n"/>
      <c r="G412" s="18">
        <f>IF(B412&amp;""="","",IF(COUNTIF($B$6:B412,B412&amp;"")=1,1,0))</f>
        <v/>
      </c>
    </row>
    <row r="413">
      <c r="A413" s="17" t="n"/>
      <c r="B413" s="5" t="n"/>
      <c r="C413" s="5" t="n"/>
      <c r="D413" s="14" t="n"/>
      <c r="E413" s="5" t="n"/>
      <c r="F413" s="5" t="n"/>
      <c r="G413" s="18">
        <f>IF(B413&amp;""="","",IF(COUNTIF($B$6:B413,B413&amp;"")=1,1,0))</f>
        <v/>
      </c>
    </row>
    <row r="414">
      <c r="A414" s="17" t="n"/>
      <c r="B414" s="5" t="n"/>
      <c r="C414" s="5" t="n"/>
      <c r="D414" s="14" t="n"/>
      <c r="E414" s="5" t="n"/>
      <c r="F414" s="5" t="n"/>
      <c r="G414" s="18">
        <f>IF(B414&amp;""="","",IF(COUNTIF($B$6:B414,B414&amp;"")=1,1,0))</f>
        <v/>
      </c>
    </row>
    <row r="415">
      <c r="A415" s="17" t="n"/>
      <c r="B415" s="5" t="n"/>
      <c r="C415" s="5" t="n"/>
      <c r="D415" s="14" t="n"/>
      <c r="E415" s="5" t="n"/>
      <c r="F415" s="5" t="n"/>
      <c r="G415" s="18">
        <f>IF(B415&amp;""="","",IF(COUNTIF($B$6:B415,B415&amp;"")=1,1,0))</f>
        <v/>
      </c>
    </row>
    <row r="416">
      <c r="A416" s="17" t="n"/>
      <c r="B416" s="5" t="n"/>
      <c r="C416" s="5" t="n"/>
      <c r="D416" s="14" t="n"/>
      <c r="E416" s="5" t="n"/>
      <c r="F416" s="5" t="n"/>
      <c r="G416" s="18">
        <f>IF(B416&amp;""="","",IF(COUNTIF($B$6:B416,B416&amp;"")=1,1,0))</f>
        <v/>
      </c>
    </row>
    <row r="417">
      <c r="A417" s="17" t="n"/>
      <c r="B417" s="5" t="n"/>
      <c r="C417" s="5" t="n"/>
      <c r="D417" s="14" t="n"/>
      <c r="E417" s="5" t="n"/>
      <c r="F417" s="5" t="n"/>
      <c r="G417" s="18">
        <f>IF(B417&amp;""="","",IF(COUNTIF($B$6:B417,B417&amp;"")=1,1,0))</f>
        <v/>
      </c>
    </row>
    <row r="418">
      <c r="A418" s="17" t="n"/>
      <c r="B418" s="5" t="n"/>
      <c r="C418" s="5" t="n"/>
      <c r="D418" s="14" t="n"/>
      <c r="E418" s="5" t="n"/>
      <c r="F418" s="5" t="n"/>
      <c r="G418" s="18">
        <f>IF(B418&amp;""="","",IF(COUNTIF($B$6:B418,B418&amp;"")=1,1,0))</f>
        <v/>
      </c>
    </row>
    <row r="419">
      <c r="A419" s="17" t="n"/>
      <c r="B419" s="5" t="n"/>
      <c r="C419" s="5" t="n"/>
      <c r="D419" s="14" t="n"/>
      <c r="E419" s="5" t="n"/>
      <c r="F419" s="5" t="n"/>
      <c r="G419" s="18">
        <f>IF(B419&amp;""="","",IF(COUNTIF($B$6:B419,B419&amp;"")=1,1,0))</f>
        <v/>
      </c>
    </row>
    <row r="420">
      <c r="A420" s="17" t="n"/>
      <c r="B420" s="5" t="n"/>
      <c r="C420" s="5" t="n"/>
      <c r="D420" s="14" t="n"/>
      <c r="E420" s="5" t="n"/>
      <c r="F420" s="5" t="n"/>
      <c r="G420" s="18">
        <f>IF(B420&amp;""="","",IF(COUNTIF($B$6:B420,B420&amp;"")=1,1,0))</f>
        <v/>
      </c>
    </row>
    <row r="421">
      <c r="A421" s="17" t="n"/>
      <c r="B421" s="5" t="n"/>
      <c r="C421" s="5" t="n"/>
      <c r="D421" s="14" t="n"/>
      <c r="E421" s="5" t="n"/>
      <c r="F421" s="5" t="n"/>
      <c r="G421" s="18">
        <f>IF(B421&amp;""="","",IF(COUNTIF($B$6:B421,B421&amp;"")=1,1,0))</f>
        <v/>
      </c>
    </row>
    <row r="422">
      <c r="A422" s="17" t="n"/>
      <c r="B422" s="5" t="n"/>
      <c r="C422" s="5" t="n"/>
      <c r="D422" s="14" t="n"/>
      <c r="E422" s="5" t="n"/>
      <c r="F422" s="5" t="n"/>
      <c r="G422" s="18">
        <f>IF(B422&amp;""="","",IF(COUNTIF($B$6:B422,B422&amp;"")=1,1,0))</f>
        <v/>
      </c>
    </row>
    <row r="423">
      <c r="A423" s="17" t="n"/>
      <c r="B423" s="5" t="n"/>
      <c r="C423" s="5" t="n"/>
      <c r="D423" s="14" t="n"/>
      <c r="E423" s="5" t="n"/>
      <c r="F423" s="5" t="n"/>
      <c r="G423" s="18">
        <f>IF(B423&amp;""="","",IF(COUNTIF($B$6:B423,B423&amp;"")=1,1,0))</f>
        <v/>
      </c>
    </row>
    <row r="424">
      <c r="A424" s="17" t="n"/>
      <c r="B424" s="5" t="n"/>
      <c r="C424" s="5" t="n"/>
      <c r="D424" s="14" t="n"/>
      <c r="E424" s="5" t="n"/>
      <c r="F424" s="5" t="n"/>
      <c r="G424" s="18">
        <f>IF(B424&amp;""="","",IF(COUNTIF($B$6:B424,B424&amp;"")=1,1,0))</f>
        <v/>
      </c>
    </row>
    <row r="425">
      <c r="A425" s="17" t="n"/>
      <c r="B425" s="5" t="n"/>
      <c r="C425" s="5" t="n"/>
      <c r="D425" s="14" t="n"/>
      <c r="E425" s="5" t="n"/>
      <c r="F425" s="5" t="n"/>
      <c r="G425" s="18">
        <f>IF(B425&amp;""="","",IF(COUNTIF($B$6:B425,B425&amp;"")=1,1,0))</f>
        <v/>
      </c>
    </row>
    <row r="426">
      <c r="A426" s="17" t="n"/>
      <c r="B426" s="5" t="n"/>
      <c r="C426" s="5" t="n"/>
      <c r="D426" s="14" t="n"/>
      <c r="E426" s="5" t="n"/>
      <c r="F426" s="5" t="n"/>
      <c r="G426" s="18">
        <f>IF(B426&amp;""="","",IF(COUNTIF($B$6:B426,B426&amp;"")=1,1,0))</f>
        <v/>
      </c>
    </row>
    <row r="427">
      <c r="A427" s="17" t="n"/>
      <c r="B427" s="5" t="n"/>
      <c r="C427" s="5" t="n"/>
      <c r="D427" s="14" t="n"/>
      <c r="E427" s="5" t="n"/>
      <c r="F427" s="5" t="n"/>
      <c r="G427" s="18">
        <f>IF(B427&amp;""="","",IF(COUNTIF($B$6:B427,B427&amp;"")=1,1,0))</f>
        <v/>
      </c>
    </row>
    <row r="428">
      <c r="A428" s="17" t="n"/>
      <c r="B428" s="5" t="n"/>
      <c r="C428" s="5" t="n"/>
      <c r="D428" s="14" t="n"/>
      <c r="E428" s="5" t="n"/>
      <c r="F428" s="5" t="n"/>
      <c r="G428" s="18">
        <f>IF(B428&amp;""="","",IF(COUNTIF($B$6:B428,B428&amp;"")=1,1,0))</f>
        <v/>
      </c>
    </row>
    <row r="429">
      <c r="A429" s="17" t="n"/>
      <c r="B429" s="5" t="n"/>
      <c r="C429" s="5" t="n"/>
      <c r="D429" s="14" t="n"/>
      <c r="E429" s="5" t="n"/>
      <c r="F429" s="5" t="n"/>
      <c r="G429" s="18">
        <f>IF(B429&amp;""="","",IF(COUNTIF($B$6:B429,B429&amp;"")=1,1,0))</f>
        <v/>
      </c>
    </row>
    <row r="430">
      <c r="A430" s="17" t="n"/>
      <c r="B430" s="5" t="n"/>
      <c r="C430" s="5" t="n"/>
      <c r="D430" s="14" t="n"/>
      <c r="E430" s="5" t="n"/>
      <c r="F430" s="5" t="n"/>
      <c r="G430" s="18">
        <f>IF(B430&amp;""="","",IF(COUNTIF($B$6:B430,B430&amp;"")=1,1,0))</f>
        <v/>
      </c>
    </row>
    <row r="431">
      <c r="A431" s="17" t="n"/>
      <c r="B431" s="5" t="n"/>
      <c r="C431" s="5" t="n"/>
      <c r="D431" s="14" t="n"/>
      <c r="E431" s="5" t="n"/>
      <c r="F431" s="5" t="n"/>
      <c r="G431" s="18">
        <f>IF(B431&amp;""="","",IF(COUNTIF($B$6:B431,B431&amp;"")=1,1,0))</f>
        <v/>
      </c>
    </row>
    <row r="432">
      <c r="A432" s="17" t="n"/>
      <c r="B432" s="5" t="n"/>
      <c r="C432" s="5" t="n"/>
      <c r="D432" s="14" t="n"/>
      <c r="E432" s="5" t="n"/>
      <c r="F432" s="5" t="n"/>
      <c r="G432" s="18">
        <f>IF(B432&amp;""="","",IF(COUNTIF($B$6:B432,B432&amp;"")=1,1,0))</f>
        <v/>
      </c>
    </row>
    <row r="433">
      <c r="A433" s="17" t="n"/>
      <c r="B433" s="5" t="n"/>
      <c r="C433" s="5" t="n"/>
      <c r="D433" s="14" t="n"/>
      <c r="E433" s="5" t="n"/>
      <c r="F433" s="5" t="n"/>
      <c r="G433" s="18">
        <f>IF(B433&amp;""="","",IF(COUNTIF($B$6:B433,B433&amp;"")=1,1,0))</f>
        <v/>
      </c>
    </row>
    <row r="434">
      <c r="A434" s="17" t="n"/>
      <c r="B434" s="5" t="n"/>
      <c r="C434" s="5" t="n"/>
      <c r="D434" s="14" t="n"/>
      <c r="E434" s="5" t="n"/>
      <c r="F434" s="5" t="n"/>
      <c r="G434" s="18">
        <f>IF(B434&amp;""="","",IF(COUNTIF($B$6:B434,B434&amp;"")=1,1,0))</f>
        <v/>
      </c>
    </row>
    <row r="435">
      <c r="A435" s="17" t="n"/>
      <c r="B435" s="5" t="n"/>
      <c r="C435" s="5" t="n"/>
      <c r="D435" s="14" t="n"/>
      <c r="E435" s="5" t="n"/>
      <c r="F435" s="5" t="n"/>
      <c r="G435" s="18">
        <f>IF(B435&amp;""="","",IF(COUNTIF($B$6:B435,B435&amp;"")=1,1,0))</f>
        <v/>
      </c>
    </row>
    <row r="436">
      <c r="A436" s="17" t="n"/>
      <c r="B436" s="5" t="n"/>
      <c r="C436" s="5" t="n"/>
      <c r="D436" s="14" t="n"/>
      <c r="E436" s="5" t="n"/>
      <c r="F436" s="5" t="n"/>
      <c r="G436" s="18">
        <f>IF(B436&amp;""="","",IF(COUNTIF($B$6:B436,B436&amp;"")=1,1,0))</f>
        <v/>
      </c>
    </row>
    <row r="437">
      <c r="A437" s="17" t="n"/>
      <c r="B437" s="5" t="n"/>
      <c r="C437" s="5" t="n"/>
      <c r="D437" s="14" t="n"/>
      <c r="E437" s="5" t="n"/>
      <c r="F437" s="5" t="n"/>
      <c r="G437" s="18">
        <f>IF(B437&amp;""="","",IF(COUNTIF($B$6:B437,B437&amp;"")=1,1,0))</f>
        <v/>
      </c>
    </row>
    <row r="438">
      <c r="A438" s="17" t="n"/>
      <c r="B438" s="5" t="n"/>
      <c r="C438" s="5" t="n"/>
      <c r="D438" s="14" t="n"/>
      <c r="E438" s="5" t="n"/>
      <c r="F438" s="5" t="n"/>
      <c r="G438" s="18">
        <f>IF(B438&amp;""="","",IF(COUNTIF($B$6:B438,B438&amp;"")=1,1,0))</f>
        <v/>
      </c>
    </row>
    <row r="439">
      <c r="A439" s="17" t="n"/>
      <c r="B439" s="5" t="n"/>
      <c r="C439" s="5" t="n"/>
      <c r="D439" s="14" t="n"/>
      <c r="E439" s="5" t="n"/>
      <c r="F439" s="5" t="n"/>
      <c r="G439" s="18">
        <f>IF(B439&amp;""="","",IF(COUNTIF($B$6:B439,B439&amp;"")=1,1,0))</f>
        <v/>
      </c>
    </row>
    <row r="440">
      <c r="A440" s="17" t="n"/>
      <c r="B440" s="5" t="n"/>
      <c r="C440" s="5" t="n"/>
      <c r="D440" s="14" t="n"/>
      <c r="E440" s="5" t="n"/>
      <c r="F440" s="5" t="n"/>
      <c r="G440" s="18">
        <f>IF(B440&amp;""="","",IF(COUNTIF($B$6:B440,B440&amp;"")=1,1,0))</f>
        <v/>
      </c>
    </row>
    <row r="441">
      <c r="A441" s="17" t="n"/>
      <c r="B441" s="5" t="n"/>
      <c r="C441" s="5" t="n"/>
      <c r="D441" s="14" t="n"/>
      <c r="E441" s="5" t="n"/>
      <c r="F441" s="5" t="n"/>
      <c r="G441" s="18">
        <f>IF(B441&amp;""="","",IF(COUNTIF($B$6:B441,B441&amp;"")=1,1,0))</f>
        <v/>
      </c>
    </row>
    <row r="442">
      <c r="A442" s="17" t="n"/>
      <c r="B442" s="5" t="n"/>
      <c r="C442" s="5" t="n"/>
      <c r="D442" s="14" t="n"/>
      <c r="E442" s="5" t="n"/>
      <c r="F442" s="5" t="n"/>
      <c r="G442" s="18">
        <f>IF(B442&amp;""="","",IF(COUNTIF($B$6:B442,B442&amp;"")=1,1,0))</f>
        <v/>
      </c>
    </row>
    <row r="443">
      <c r="A443" s="17" t="n"/>
      <c r="B443" s="5" t="n"/>
      <c r="C443" s="5" t="n"/>
      <c r="D443" s="14" t="n"/>
      <c r="E443" s="5" t="n"/>
      <c r="F443" s="5" t="n"/>
      <c r="G443" s="18">
        <f>IF(B443&amp;""="","",IF(COUNTIF($B$6:B443,B443&amp;"")=1,1,0))</f>
        <v/>
      </c>
    </row>
    <row r="444">
      <c r="A444" s="17" t="n"/>
      <c r="B444" s="5" t="n"/>
      <c r="C444" s="5" t="n"/>
      <c r="D444" s="14" t="n"/>
      <c r="E444" s="5" t="n"/>
      <c r="F444" s="5" t="n"/>
      <c r="G444" s="18">
        <f>IF(B444&amp;""="","",IF(COUNTIF($B$6:B444,B444&amp;"")=1,1,0))</f>
        <v/>
      </c>
    </row>
    <row r="445">
      <c r="A445" s="17" t="n"/>
      <c r="B445" s="5" t="n"/>
      <c r="C445" s="5" t="n"/>
      <c r="D445" s="14" t="n"/>
      <c r="E445" s="5" t="n"/>
      <c r="F445" s="5" t="n"/>
      <c r="G445" s="18">
        <f>IF(B445&amp;""="","",IF(COUNTIF($B$6:B445,B445&amp;"")=1,1,0))</f>
        <v/>
      </c>
    </row>
    <row r="446">
      <c r="A446" s="17" t="n"/>
      <c r="B446" s="5" t="n"/>
      <c r="C446" s="5" t="n"/>
      <c r="D446" s="14" t="n"/>
      <c r="E446" s="5" t="n"/>
      <c r="F446" s="5" t="n"/>
      <c r="G446" s="18">
        <f>IF(B446&amp;""="","",IF(COUNTIF($B$6:B446,B446&amp;"")=1,1,0))</f>
        <v/>
      </c>
    </row>
    <row r="447">
      <c r="A447" s="17" t="n"/>
      <c r="B447" s="5" t="n"/>
      <c r="C447" s="5" t="n"/>
      <c r="D447" s="14" t="n"/>
      <c r="E447" s="5" t="n"/>
      <c r="F447" s="5" t="n"/>
      <c r="G447" s="18">
        <f>IF(B447&amp;""="","",IF(COUNTIF($B$6:B447,B447&amp;"")=1,1,0))</f>
        <v/>
      </c>
    </row>
    <row r="448">
      <c r="A448" s="17" t="n"/>
      <c r="B448" s="5" t="n"/>
      <c r="C448" s="5" t="n"/>
      <c r="D448" s="14" t="n"/>
      <c r="E448" s="5" t="n"/>
      <c r="F448" s="5" t="n"/>
      <c r="G448" s="18">
        <f>IF(B448&amp;""="","",IF(COUNTIF($B$6:B448,B448&amp;"")=1,1,0))</f>
        <v/>
      </c>
    </row>
    <row r="449">
      <c r="A449" s="17" t="n"/>
      <c r="B449" s="5" t="n"/>
      <c r="C449" s="5" t="n"/>
      <c r="D449" s="14" t="n"/>
      <c r="E449" s="5" t="n"/>
      <c r="F449" s="5" t="n"/>
      <c r="G449" s="18">
        <f>IF(B449&amp;""="","",IF(COUNTIF($B$6:B449,B449&amp;"")=1,1,0))</f>
        <v/>
      </c>
    </row>
    <row r="450">
      <c r="A450" s="17" t="n"/>
      <c r="B450" s="5" t="n"/>
      <c r="C450" s="5" t="n"/>
      <c r="D450" s="14" t="n"/>
      <c r="E450" s="5" t="n"/>
      <c r="F450" s="5" t="n"/>
      <c r="G450" s="18">
        <f>IF(B450&amp;""="","",IF(COUNTIF($B$6:B450,B450&amp;"")=1,1,0))</f>
        <v/>
      </c>
    </row>
    <row r="451">
      <c r="A451" s="17" t="n"/>
      <c r="B451" s="5" t="n"/>
      <c r="C451" s="5" t="n"/>
      <c r="D451" s="14" t="n"/>
      <c r="E451" s="5" t="n"/>
      <c r="F451" s="5" t="n"/>
      <c r="G451" s="18">
        <f>IF(B451&amp;""="","",IF(COUNTIF($B$6:B451,B451&amp;"")=1,1,0))</f>
        <v/>
      </c>
    </row>
    <row r="452">
      <c r="A452" s="17" t="n"/>
      <c r="B452" s="5" t="n"/>
      <c r="C452" s="5" t="n"/>
      <c r="D452" s="14" t="n"/>
      <c r="E452" s="5" t="n"/>
      <c r="F452" s="5" t="n"/>
      <c r="G452" s="18">
        <f>IF(B452&amp;""="","",IF(COUNTIF($B$6:B452,B452&amp;"")=1,1,0))</f>
        <v/>
      </c>
    </row>
    <row r="453">
      <c r="A453" s="17" t="n"/>
      <c r="B453" s="5" t="n"/>
      <c r="C453" s="5" t="n"/>
      <c r="D453" s="14" t="n"/>
      <c r="E453" s="5" t="n"/>
      <c r="F453" s="5" t="n"/>
      <c r="G453" s="18">
        <f>IF(B453&amp;""="","",IF(COUNTIF($B$6:B453,B453&amp;"")=1,1,0))</f>
        <v/>
      </c>
    </row>
    <row r="454">
      <c r="A454" s="17" t="n"/>
      <c r="B454" s="5" t="n"/>
      <c r="C454" s="5" t="n"/>
      <c r="D454" s="14" t="n"/>
      <c r="E454" s="5" t="n"/>
      <c r="F454" s="5" t="n"/>
      <c r="G454" s="18">
        <f>IF(B454&amp;""="","",IF(COUNTIF($B$6:B454,B454&amp;"")=1,1,0))</f>
        <v/>
      </c>
    </row>
    <row r="455">
      <c r="A455" s="17" t="n"/>
      <c r="B455" s="5" t="n"/>
      <c r="C455" s="5" t="n"/>
      <c r="D455" s="14" t="n"/>
      <c r="E455" s="5" t="n"/>
      <c r="F455" s="5" t="n"/>
      <c r="G455" s="18">
        <f>IF(B455&amp;""="","",IF(COUNTIF($B$6:B455,B455&amp;"")=1,1,0))</f>
        <v/>
      </c>
    </row>
    <row r="456">
      <c r="A456" s="17" t="n"/>
      <c r="B456" s="5" t="n"/>
      <c r="C456" s="5" t="n"/>
      <c r="D456" s="14" t="n"/>
      <c r="E456" s="5" t="n"/>
      <c r="F456" s="5" t="n"/>
      <c r="G456" s="18">
        <f>IF(B456&amp;""="","",IF(COUNTIF($B$6:B456,B456&amp;"")=1,1,0))</f>
        <v/>
      </c>
    </row>
    <row r="457">
      <c r="A457" s="17" t="n"/>
      <c r="B457" s="5" t="n"/>
      <c r="C457" s="5" t="n"/>
      <c r="D457" s="14" t="n"/>
      <c r="E457" s="5" t="n"/>
      <c r="F457" s="5" t="n"/>
      <c r="G457" s="18">
        <f>IF(B457&amp;""="","",IF(COUNTIF($B$6:B457,B457&amp;"")=1,1,0))</f>
        <v/>
      </c>
    </row>
    <row r="458">
      <c r="A458" s="17" t="n"/>
      <c r="B458" s="5" t="n"/>
      <c r="C458" s="5" t="n"/>
      <c r="D458" s="14" t="n"/>
      <c r="E458" s="5" t="n"/>
      <c r="F458" s="5" t="n"/>
      <c r="G458" s="18">
        <f>IF(B458&amp;""="","",IF(COUNTIF($B$6:B458,B458&amp;"")=1,1,0))</f>
        <v/>
      </c>
    </row>
    <row r="459">
      <c r="A459" s="17" t="n"/>
      <c r="B459" s="5" t="n"/>
      <c r="C459" s="5" t="n"/>
      <c r="D459" s="14" t="n"/>
      <c r="E459" s="5" t="n"/>
      <c r="F459" s="5" t="n"/>
      <c r="G459" s="18">
        <f>IF(B459&amp;""="","",IF(COUNTIF($B$6:B459,B459&amp;"")=1,1,0))</f>
        <v/>
      </c>
    </row>
    <row r="460">
      <c r="A460" s="17" t="n"/>
      <c r="B460" s="5" t="n"/>
      <c r="C460" s="5" t="n"/>
      <c r="D460" s="14" t="n"/>
      <c r="E460" s="5" t="n"/>
      <c r="F460" s="5" t="n"/>
      <c r="G460" s="18">
        <f>IF(B460&amp;""="","",IF(COUNTIF($B$6:B460,B460&amp;"")=1,1,0))</f>
        <v/>
      </c>
    </row>
    <row r="461">
      <c r="A461" s="17" t="n"/>
      <c r="B461" s="5" t="n"/>
      <c r="C461" s="5" t="n"/>
      <c r="D461" s="14" t="n"/>
      <c r="E461" s="5" t="n"/>
      <c r="F461" s="5" t="n"/>
      <c r="G461" s="18">
        <f>IF(B461&amp;""="","",IF(COUNTIF($B$6:B461,B461&amp;"")=1,1,0))</f>
        <v/>
      </c>
    </row>
    <row r="462">
      <c r="A462" s="17" t="n"/>
      <c r="B462" s="5" t="n"/>
      <c r="C462" s="5" t="n"/>
      <c r="D462" s="14" t="n"/>
      <c r="E462" s="5" t="n"/>
      <c r="F462" s="5" t="n"/>
      <c r="G462" s="18">
        <f>IF(B462&amp;""="","",IF(COUNTIF($B$6:B462,B462&amp;"")=1,1,0))</f>
        <v/>
      </c>
    </row>
    <row r="463">
      <c r="A463" s="17" t="n"/>
      <c r="B463" s="5" t="n"/>
      <c r="C463" s="5" t="n"/>
      <c r="D463" s="14" t="n"/>
      <c r="E463" s="5" t="n"/>
      <c r="F463" s="5" t="n"/>
      <c r="G463" s="18">
        <f>IF(B463&amp;""="","",IF(COUNTIF($B$6:B463,B463&amp;"")=1,1,0))</f>
        <v/>
      </c>
    </row>
    <row r="464">
      <c r="A464" s="17" t="n"/>
      <c r="B464" s="5" t="n"/>
      <c r="C464" s="5" t="n"/>
      <c r="D464" s="14" t="n"/>
      <c r="E464" s="5" t="n"/>
      <c r="F464" s="5" t="n"/>
      <c r="G464" s="18">
        <f>IF(B464&amp;""="","",IF(COUNTIF($B$6:B464,B464&amp;"")=1,1,0))</f>
        <v/>
      </c>
    </row>
    <row r="465">
      <c r="A465" s="17" t="n"/>
      <c r="B465" s="5" t="n"/>
      <c r="C465" s="5" t="n"/>
      <c r="D465" s="14" t="n"/>
      <c r="E465" s="5" t="n"/>
      <c r="F465" s="5" t="n"/>
      <c r="G465" s="18">
        <f>IF(B465&amp;""="","",IF(COUNTIF($B$6:B465,B465&amp;"")=1,1,0))</f>
        <v/>
      </c>
    </row>
    <row r="466">
      <c r="A466" s="17" t="n"/>
      <c r="B466" s="5" t="n"/>
      <c r="C466" s="5" t="n"/>
      <c r="D466" s="14" t="n"/>
      <c r="E466" s="5" t="n"/>
      <c r="F466" s="5" t="n"/>
      <c r="G466" s="18">
        <f>IF(B466&amp;""="","",IF(COUNTIF($B$6:B466,B466&amp;"")=1,1,0))</f>
        <v/>
      </c>
    </row>
    <row r="467">
      <c r="A467" s="17" t="n"/>
      <c r="B467" s="5" t="n"/>
      <c r="C467" s="5" t="n"/>
      <c r="D467" s="14" t="n"/>
      <c r="E467" s="5" t="n"/>
      <c r="F467" s="5" t="n"/>
      <c r="G467" s="18">
        <f>IF(B467&amp;""="","",IF(COUNTIF($B$6:B467,B467&amp;"")=1,1,0))</f>
        <v/>
      </c>
    </row>
    <row r="468">
      <c r="A468" s="17" t="n"/>
      <c r="B468" s="5" t="n"/>
      <c r="C468" s="5" t="n"/>
      <c r="D468" s="14" t="n"/>
      <c r="E468" s="5" t="n"/>
      <c r="F468" s="5" t="n"/>
      <c r="G468" s="18">
        <f>IF(B468&amp;""="","",IF(COUNTIF($B$6:B468,B468&amp;"")=1,1,0))</f>
        <v/>
      </c>
    </row>
    <row r="469">
      <c r="A469" s="17" t="n"/>
      <c r="B469" s="5" t="n"/>
      <c r="C469" s="5" t="n"/>
      <c r="D469" s="14" t="n"/>
      <c r="E469" s="5" t="n"/>
      <c r="F469" s="5" t="n"/>
      <c r="G469" s="18">
        <f>IF(B469&amp;""="","",IF(COUNTIF($B$6:B469,B469&amp;"")=1,1,0))</f>
        <v/>
      </c>
    </row>
    <row r="470">
      <c r="A470" s="17" t="n"/>
      <c r="B470" s="5" t="n"/>
      <c r="C470" s="5" t="n"/>
      <c r="D470" s="14" t="n"/>
      <c r="E470" s="5" t="n"/>
      <c r="F470" s="5" t="n"/>
      <c r="G470" s="18">
        <f>IF(B470&amp;""="","",IF(COUNTIF($B$6:B470,B470&amp;"")=1,1,0))</f>
        <v/>
      </c>
    </row>
    <row r="471">
      <c r="A471" s="17" t="n"/>
      <c r="B471" s="5" t="n"/>
      <c r="C471" s="5" t="n"/>
      <c r="D471" s="14" t="n"/>
      <c r="E471" s="5" t="n"/>
      <c r="F471" s="5" t="n"/>
      <c r="G471" s="18">
        <f>IF(B471&amp;""="","",IF(COUNTIF($B$6:B471,B471&amp;"")=1,1,0))</f>
        <v/>
      </c>
    </row>
    <row r="472">
      <c r="A472" s="17" t="n"/>
      <c r="B472" s="5" t="n"/>
      <c r="C472" s="5" t="n"/>
      <c r="D472" s="14" t="n"/>
      <c r="E472" s="5" t="n"/>
      <c r="F472" s="5" t="n"/>
      <c r="G472" s="18">
        <f>IF(B472&amp;""="","",IF(COUNTIF($B$6:B472,B472&amp;"")=1,1,0))</f>
        <v/>
      </c>
    </row>
    <row r="473">
      <c r="A473" s="17" t="n"/>
      <c r="B473" s="5" t="n"/>
      <c r="C473" s="5" t="n"/>
      <c r="D473" s="14" t="n"/>
      <c r="E473" s="5" t="n"/>
      <c r="F473" s="5" t="n"/>
      <c r="G473" s="18">
        <f>IF(B473&amp;""="","",IF(COUNTIF($B$6:B473,B473&amp;"")=1,1,0))</f>
        <v/>
      </c>
    </row>
    <row r="474">
      <c r="A474" s="17" t="n"/>
      <c r="B474" s="5" t="n"/>
      <c r="C474" s="5" t="n"/>
      <c r="D474" s="14" t="n"/>
      <c r="E474" s="5" t="n"/>
      <c r="F474" s="5" t="n"/>
      <c r="G474" s="18">
        <f>IF(B474&amp;""="","",IF(COUNTIF($B$6:B474,B474&amp;"")=1,1,0))</f>
        <v/>
      </c>
    </row>
    <row r="475">
      <c r="A475" s="17" t="n"/>
      <c r="B475" s="5" t="n"/>
      <c r="C475" s="5" t="n"/>
      <c r="D475" s="14" t="n"/>
      <c r="E475" s="5" t="n"/>
      <c r="F475" s="5" t="n"/>
      <c r="G475" s="18">
        <f>IF(B475&amp;""="","",IF(COUNTIF($B$6:B475,B475&amp;"")=1,1,0))</f>
        <v/>
      </c>
    </row>
    <row r="476">
      <c r="A476" s="17" t="n"/>
      <c r="B476" s="5" t="n"/>
      <c r="C476" s="5" t="n"/>
      <c r="D476" s="14" t="n"/>
      <c r="E476" s="5" t="n"/>
      <c r="F476" s="5" t="n"/>
      <c r="G476" s="18">
        <f>IF(B476&amp;""="","",IF(COUNTIF($B$6:B476,B476&amp;"")=1,1,0))</f>
        <v/>
      </c>
    </row>
    <row r="477">
      <c r="A477" s="17" t="n"/>
      <c r="B477" s="5" t="n"/>
      <c r="C477" s="5" t="n"/>
      <c r="D477" s="14" t="n"/>
      <c r="E477" s="5" t="n"/>
      <c r="F477" s="5" t="n"/>
      <c r="G477" s="18">
        <f>IF(B477&amp;""="","",IF(COUNTIF($B$6:B477,B477&amp;"")=1,1,0))</f>
        <v/>
      </c>
    </row>
    <row r="478">
      <c r="A478" s="17" t="n"/>
      <c r="B478" s="5" t="n"/>
      <c r="C478" s="5" t="n"/>
      <c r="D478" s="14" t="n"/>
      <c r="E478" s="5" t="n"/>
      <c r="F478" s="5" t="n"/>
      <c r="G478" s="18">
        <f>IF(B478&amp;""="","",IF(COUNTIF($B$6:B478,B478&amp;"")=1,1,0))</f>
        <v/>
      </c>
    </row>
    <row r="479">
      <c r="A479" s="17" t="n"/>
      <c r="B479" s="5" t="n"/>
      <c r="C479" s="5" t="n"/>
      <c r="D479" s="14" t="n"/>
      <c r="E479" s="5" t="n"/>
      <c r="F479" s="5" t="n"/>
      <c r="G479" s="18">
        <f>IF(B479&amp;""="","",IF(COUNTIF($B$6:B479,B479&amp;"")=1,1,0))</f>
        <v/>
      </c>
    </row>
    <row r="480">
      <c r="A480" s="17" t="n"/>
      <c r="B480" s="5" t="n"/>
      <c r="C480" s="5" t="n"/>
      <c r="D480" s="14" t="n"/>
      <c r="E480" s="5" t="n"/>
      <c r="F480" s="5" t="n"/>
      <c r="G480" s="18">
        <f>IF(B480&amp;""="","",IF(COUNTIF($B$6:B480,B480&amp;"")=1,1,0))</f>
        <v/>
      </c>
    </row>
    <row r="481">
      <c r="A481" s="17" t="n"/>
      <c r="B481" s="5" t="n"/>
      <c r="C481" s="5" t="n"/>
      <c r="D481" s="14" t="n"/>
      <c r="E481" s="5" t="n"/>
      <c r="F481" s="5" t="n"/>
      <c r="G481" s="18">
        <f>IF(B481&amp;""="","",IF(COUNTIF($B$6:B481,B481&amp;"")=1,1,0))</f>
        <v/>
      </c>
    </row>
    <row r="482">
      <c r="A482" s="17" t="n"/>
      <c r="B482" s="5" t="n"/>
      <c r="C482" s="5" t="n"/>
      <c r="D482" s="14" t="n"/>
      <c r="E482" s="5" t="n"/>
      <c r="F482" s="5" t="n"/>
      <c r="G482" s="18">
        <f>IF(B482&amp;""="","",IF(COUNTIF($B$6:B482,B482&amp;"")=1,1,0))</f>
        <v/>
      </c>
    </row>
    <row r="483">
      <c r="A483" s="17" t="n"/>
      <c r="B483" s="5" t="n"/>
      <c r="C483" s="5" t="n"/>
      <c r="D483" s="14" t="n"/>
      <c r="E483" s="5" t="n"/>
      <c r="F483" s="5" t="n"/>
      <c r="G483" s="18">
        <f>IF(B483&amp;""="","",IF(COUNTIF($B$6:B483,B483&amp;"")=1,1,0))</f>
        <v/>
      </c>
    </row>
    <row r="484">
      <c r="A484" s="17" t="n"/>
      <c r="B484" s="5" t="n"/>
      <c r="C484" s="5" t="n"/>
      <c r="D484" s="14" t="n"/>
      <c r="E484" s="5" t="n"/>
      <c r="F484" s="5" t="n"/>
      <c r="G484" s="18">
        <f>IF(B484&amp;""="","",IF(COUNTIF($B$6:B484,B484&amp;"")=1,1,0))</f>
        <v/>
      </c>
    </row>
    <row r="485">
      <c r="A485" s="17" t="n"/>
      <c r="B485" s="5" t="n"/>
      <c r="C485" s="5" t="n"/>
      <c r="D485" s="14" t="n"/>
      <c r="E485" s="5" t="n"/>
      <c r="F485" s="5" t="n"/>
      <c r="G485" s="18">
        <f>IF(B485&amp;""="","",IF(COUNTIF($B$6:B485,B485&amp;"")=1,1,0))</f>
        <v/>
      </c>
    </row>
    <row r="486">
      <c r="A486" s="17" t="n"/>
      <c r="B486" s="5" t="n"/>
      <c r="C486" s="5" t="n"/>
      <c r="D486" s="14" t="n"/>
      <c r="E486" s="5" t="n"/>
      <c r="F486" s="5" t="n"/>
      <c r="G486" s="18">
        <f>IF(B486&amp;""="","",IF(COUNTIF($B$6:B486,B486&amp;"")=1,1,0))</f>
        <v/>
      </c>
    </row>
    <row r="487">
      <c r="A487" s="17" t="n"/>
      <c r="B487" s="5" t="n"/>
      <c r="C487" s="5" t="n"/>
      <c r="D487" s="14" t="n"/>
      <c r="E487" s="5" t="n"/>
      <c r="F487" s="5" t="n"/>
      <c r="G487" s="18">
        <f>IF(B487&amp;""="","",IF(COUNTIF($B$6:B487,B487&amp;"")=1,1,0))</f>
        <v/>
      </c>
    </row>
    <row r="488">
      <c r="A488" s="17" t="n"/>
      <c r="B488" s="5" t="n"/>
      <c r="C488" s="5" t="n"/>
      <c r="D488" s="14" t="n"/>
      <c r="E488" s="5" t="n"/>
      <c r="F488" s="5" t="n"/>
      <c r="G488" s="18">
        <f>IF(B488&amp;""="","",IF(COUNTIF($B$6:B488,B488&amp;"")=1,1,0))</f>
        <v/>
      </c>
    </row>
    <row r="489">
      <c r="A489" s="17" t="n"/>
      <c r="B489" s="5" t="n"/>
      <c r="C489" s="5" t="n"/>
      <c r="D489" s="14" t="n"/>
      <c r="E489" s="5" t="n"/>
      <c r="F489" s="5" t="n"/>
      <c r="G489" s="18">
        <f>IF(B489&amp;""="","",IF(COUNTIF($B$6:B489,B489&amp;"")=1,1,0))</f>
        <v/>
      </c>
    </row>
    <row r="490">
      <c r="A490" s="17" t="n"/>
      <c r="B490" s="5" t="n"/>
      <c r="C490" s="5" t="n"/>
      <c r="D490" s="14" t="n"/>
      <c r="E490" s="5" t="n"/>
      <c r="F490" s="5" t="n"/>
      <c r="G490" s="18">
        <f>IF(B490&amp;""="","",IF(COUNTIF($B$6:B490,B490&amp;"")=1,1,0))</f>
        <v/>
      </c>
    </row>
    <row r="491">
      <c r="A491" s="17" t="n"/>
      <c r="B491" s="5" t="n"/>
      <c r="C491" s="5" t="n"/>
      <c r="D491" s="14" t="n"/>
      <c r="E491" s="5" t="n"/>
      <c r="F491" s="5" t="n"/>
      <c r="G491" s="18">
        <f>IF(B491&amp;""="","",IF(COUNTIF($B$6:B491,B491&amp;"")=1,1,0))</f>
        <v/>
      </c>
    </row>
    <row r="492">
      <c r="A492" s="17" t="n"/>
      <c r="B492" s="5" t="n"/>
      <c r="C492" s="5" t="n"/>
      <c r="D492" s="14" t="n"/>
      <c r="E492" s="5" t="n"/>
      <c r="F492" s="5" t="n"/>
      <c r="G492" s="18">
        <f>IF(B492&amp;""="","",IF(COUNTIF($B$6:B492,B492&amp;"")=1,1,0))</f>
        <v/>
      </c>
    </row>
    <row r="493">
      <c r="A493" s="17" t="n"/>
      <c r="B493" s="5" t="n"/>
      <c r="C493" s="5" t="n"/>
      <c r="D493" s="14" t="n"/>
      <c r="E493" s="5" t="n"/>
      <c r="F493" s="5" t="n"/>
      <c r="G493" s="18">
        <f>IF(B493&amp;""="","",IF(COUNTIF($B$6:B493,B493&amp;"")=1,1,0))</f>
        <v/>
      </c>
    </row>
    <row r="494">
      <c r="A494" s="17" t="n"/>
      <c r="B494" s="5" t="n"/>
      <c r="C494" s="5" t="n"/>
      <c r="D494" s="14" t="n"/>
      <c r="E494" s="5" t="n"/>
      <c r="F494" s="5" t="n"/>
      <c r="G494" s="18">
        <f>IF(B494&amp;""="","",IF(COUNTIF($B$6:B494,B494&amp;"")=1,1,0))</f>
        <v/>
      </c>
    </row>
    <row r="495">
      <c r="A495" s="17" t="n"/>
      <c r="B495" s="5" t="n"/>
      <c r="C495" s="5" t="n"/>
      <c r="D495" s="14" t="n"/>
      <c r="E495" s="5" t="n"/>
      <c r="F495" s="5" t="n"/>
      <c r="G495" s="18">
        <f>IF(B495&amp;""="","",IF(COUNTIF($B$6:B495,B495&amp;"")=1,1,0))</f>
        <v/>
      </c>
    </row>
    <row r="496">
      <c r="A496" s="17" t="n"/>
      <c r="B496" s="5" t="n"/>
      <c r="C496" s="5" t="n"/>
      <c r="D496" s="14" t="n"/>
      <c r="E496" s="5" t="n"/>
      <c r="F496" s="5" t="n"/>
      <c r="G496" s="18">
        <f>IF(B496&amp;""="","",IF(COUNTIF($B$6:B496,B496&amp;"")=1,1,0))</f>
        <v/>
      </c>
    </row>
    <row r="497">
      <c r="A497" s="17" t="n"/>
      <c r="B497" s="5" t="n"/>
      <c r="C497" s="5" t="n"/>
      <c r="D497" s="14" t="n"/>
      <c r="E497" s="5" t="n"/>
      <c r="F497" s="5" t="n"/>
      <c r="G497" s="18">
        <f>IF(B497&amp;""="","",IF(COUNTIF($B$6:B497,B497&amp;"")=1,1,0))</f>
        <v/>
      </c>
    </row>
    <row r="498">
      <c r="A498" s="17" t="n"/>
      <c r="B498" s="5" t="n"/>
      <c r="C498" s="5" t="n"/>
      <c r="D498" s="14" t="n"/>
      <c r="E498" s="5" t="n"/>
      <c r="F498" s="5" t="n"/>
      <c r="G498" s="18">
        <f>IF(B498&amp;""="","",IF(COUNTIF($B$6:B498,B498&amp;"")=1,1,0))</f>
        <v/>
      </c>
    </row>
    <row r="499">
      <c r="A499" s="17" t="n"/>
      <c r="B499" s="5" t="n"/>
      <c r="C499" s="5" t="n"/>
      <c r="D499" s="14" t="n"/>
      <c r="E499" s="5" t="n"/>
      <c r="F499" s="5" t="n"/>
      <c r="G499" s="18">
        <f>IF(B499&amp;""="","",IF(COUNTIF($B$6:B499,B499&amp;"")=1,1,0))</f>
        <v/>
      </c>
    </row>
    <row r="500">
      <c r="A500" s="17" t="n"/>
      <c r="B500" s="5" t="n"/>
      <c r="C500" s="5" t="n"/>
      <c r="D500" s="14" t="n"/>
      <c r="E500" s="5" t="n"/>
      <c r="F500" s="5" t="n"/>
      <c r="G500" s="18">
        <f>IF(B500&amp;""="","",IF(COUNTIF($B$6:B500,B500&amp;"")=1,1,0))</f>
        <v/>
      </c>
    </row>
    <row r="501">
      <c r="A501" s="17" t="n"/>
      <c r="B501" s="5" t="n"/>
      <c r="C501" s="5" t="n"/>
      <c r="D501" s="14" t="n"/>
      <c r="E501" s="5" t="n"/>
      <c r="F501" s="5" t="n"/>
      <c r="G501" s="18">
        <f>IF(B501&amp;""="","",IF(COUNTIF($B$6:B501,B501&amp;"")=1,1,0))</f>
        <v/>
      </c>
    </row>
    <row r="502">
      <c r="A502" s="17" t="n"/>
      <c r="B502" s="5" t="n"/>
      <c r="C502" s="5" t="n"/>
      <c r="D502" s="14" t="n"/>
      <c r="E502" s="5" t="n"/>
      <c r="F502" s="5" t="n"/>
      <c r="G502" s="18">
        <f>IF(B502&amp;""="","",IF(COUNTIF($B$6:B502,B502&amp;"")=1,1,0))</f>
        <v/>
      </c>
    </row>
    <row r="503">
      <c r="A503" s="17" t="n"/>
      <c r="B503" s="5" t="n"/>
      <c r="C503" s="5" t="n"/>
      <c r="D503" s="14" t="n"/>
      <c r="E503" s="5" t="n"/>
      <c r="F503" s="5" t="n"/>
      <c r="G503" s="18">
        <f>IF(B503&amp;""="","",IF(COUNTIF($B$6:B503,B503&amp;"")=1,1,0))</f>
        <v/>
      </c>
    </row>
    <row r="504">
      <c r="A504" s="17" t="n"/>
      <c r="B504" s="5" t="n"/>
      <c r="C504" s="5" t="n"/>
      <c r="D504" s="14" t="n"/>
      <c r="E504" s="5" t="n"/>
      <c r="F504" s="5" t="n"/>
      <c r="G504" s="18">
        <f>IF(B504&amp;""="","",IF(COUNTIF($B$6:B504,B504&amp;"")=1,1,0))</f>
        <v/>
      </c>
    </row>
    <row r="505">
      <c r="A505" s="17" t="n"/>
      <c r="B505" s="5" t="n"/>
      <c r="C505" s="5" t="n"/>
      <c r="D505" s="14" t="n"/>
      <c r="E505" s="5" t="n"/>
      <c r="F505" s="5" t="n"/>
      <c r="G505" s="18">
        <f>IF(B505&amp;""="","",IF(COUNTIF($B$6:B505,B505&amp;"")=1,1,0))</f>
        <v/>
      </c>
    </row>
    <row r="506">
      <c r="A506" s="17" t="n"/>
      <c r="B506" s="5" t="n"/>
      <c r="C506" s="5" t="n"/>
      <c r="D506" s="14" t="n"/>
      <c r="E506" s="5" t="n"/>
      <c r="F506" s="5" t="n"/>
      <c r="G506" s="18">
        <f>IF(B506&amp;""="","",IF(COUNTIF($B$6:B506,B506&amp;"")=1,1,0))</f>
        <v/>
      </c>
    </row>
    <row r="507">
      <c r="A507" s="17" t="n"/>
      <c r="B507" s="5" t="n"/>
      <c r="C507" s="5" t="n"/>
      <c r="D507" s="14" t="n"/>
      <c r="E507" s="5" t="n"/>
      <c r="F507" s="5" t="n"/>
      <c r="G507" s="18">
        <f>IF(B507&amp;""="","",IF(COUNTIF($B$6:B507,B507&amp;"")=1,1,0))</f>
        <v/>
      </c>
    </row>
    <row r="508">
      <c r="A508" s="17" t="n"/>
      <c r="B508" s="5" t="n"/>
      <c r="C508" s="5" t="n"/>
      <c r="D508" s="14" t="n"/>
      <c r="E508" s="5" t="n"/>
      <c r="F508" s="5" t="n"/>
      <c r="G508" s="18">
        <f>IF(B508&amp;""="","",IF(COUNTIF($B$6:B508,B508&amp;"")=1,1,0))</f>
        <v/>
      </c>
    </row>
    <row r="509">
      <c r="A509" s="17" t="n"/>
      <c r="B509" s="5" t="n"/>
      <c r="C509" s="5" t="n"/>
      <c r="D509" s="14" t="n"/>
      <c r="E509" s="5" t="n"/>
      <c r="F509" s="5" t="n"/>
      <c r="G509" s="18">
        <f>IF(B509&amp;""="","",IF(COUNTIF($B$6:B509,B509&amp;"")=1,1,0))</f>
        <v/>
      </c>
    </row>
    <row r="510">
      <c r="A510" s="17" t="n"/>
      <c r="B510" s="5" t="n"/>
      <c r="C510" s="5" t="n"/>
      <c r="D510" s="14" t="n"/>
      <c r="E510" s="5" t="n"/>
      <c r="F510" s="5" t="n"/>
      <c r="G510" s="18">
        <f>IF(B510&amp;""="","",IF(COUNTIF($B$6:B510,B510&amp;"")=1,1,0))</f>
        <v/>
      </c>
    </row>
    <row r="511">
      <c r="A511" s="17" t="n"/>
      <c r="B511" s="5" t="n"/>
      <c r="C511" s="5" t="n"/>
      <c r="D511" s="14" t="n"/>
      <c r="E511" s="5" t="n"/>
      <c r="F511" s="5" t="n"/>
      <c r="G511" s="18">
        <f>IF(B511&amp;""="","",IF(COUNTIF($B$6:B511,B511&amp;"")=1,1,0))</f>
        <v/>
      </c>
    </row>
    <row r="512">
      <c r="A512" s="17" t="n"/>
      <c r="B512" s="5" t="n"/>
      <c r="C512" s="5" t="n"/>
      <c r="D512" s="14" t="n"/>
      <c r="E512" s="5" t="n"/>
      <c r="F512" s="5" t="n"/>
      <c r="G512" s="18">
        <f>IF(B512&amp;""="","",IF(COUNTIF($B$6:B512,B512&amp;"")=1,1,0))</f>
        <v/>
      </c>
    </row>
    <row r="513">
      <c r="A513" s="17" t="n"/>
      <c r="B513" s="5" t="n"/>
      <c r="C513" s="5" t="n"/>
      <c r="D513" s="14" t="n"/>
      <c r="E513" s="5" t="n"/>
      <c r="F513" s="5" t="n"/>
      <c r="G513" s="18">
        <f>IF(B513&amp;""="","",IF(COUNTIF($B$6:B513,B513&amp;"")=1,1,0))</f>
        <v/>
      </c>
    </row>
    <row r="514">
      <c r="A514" s="17" t="n"/>
      <c r="B514" s="5" t="n"/>
      <c r="C514" s="5" t="n"/>
      <c r="D514" s="14" t="n"/>
      <c r="E514" s="5" t="n"/>
      <c r="F514" s="5" t="n"/>
      <c r="G514" s="18">
        <f>IF(B514&amp;""="","",IF(COUNTIF($B$6:B514,B514&amp;"")=1,1,0))</f>
        <v/>
      </c>
    </row>
    <row r="515">
      <c r="A515" s="17" t="n"/>
      <c r="B515" s="5" t="n"/>
      <c r="C515" s="5" t="n"/>
      <c r="D515" s="14" t="n"/>
      <c r="E515" s="5" t="n"/>
      <c r="F515" s="5" t="n"/>
      <c r="G515" s="18">
        <f>IF(B515&amp;""="","",IF(COUNTIF($B$6:B515,B515&amp;"")=1,1,0))</f>
        <v/>
      </c>
    </row>
    <row r="516">
      <c r="A516" s="17" t="n"/>
      <c r="B516" s="5" t="n"/>
      <c r="C516" s="5" t="n"/>
      <c r="D516" s="14" t="n"/>
      <c r="E516" s="5" t="n"/>
      <c r="F516" s="5" t="n"/>
      <c r="G516" s="18">
        <f>IF(B516&amp;""="","",IF(COUNTIF($B$6:B516,B516&amp;"")=1,1,0))</f>
        <v/>
      </c>
    </row>
    <row r="517">
      <c r="A517" s="17" t="n"/>
      <c r="B517" s="5" t="n"/>
      <c r="C517" s="5" t="n"/>
      <c r="D517" s="14" t="n"/>
      <c r="E517" s="5" t="n"/>
      <c r="F517" s="5" t="n"/>
      <c r="G517" s="18">
        <f>IF(B517&amp;""="","",IF(COUNTIF($B$6:B517,B517&amp;"")=1,1,0))</f>
        <v/>
      </c>
    </row>
    <row r="518">
      <c r="A518" s="17" t="n"/>
      <c r="B518" s="5" t="n"/>
      <c r="C518" s="5" t="n"/>
      <c r="D518" s="14" t="n"/>
      <c r="E518" s="5" t="n"/>
      <c r="F518" s="5" t="n"/>
      <c r="G518" s="18">
        <f>IF(B518&amp;""="","",IF(COUNTIF($B$6:B518,B518&amp;"")=1,1,0))</f>
        <v/>
      </c>
    </row>
    <row r="519">
      <c r="A519" s="17" t="n"/>
      <c r="B519" s="5" t="n"/>
      <c r="C519" s="5" t="n"/>
      <c r="D519" s="14" t="n"/>
      <c r="E519" s="5" t="n"/>
      <c r="F519" s="5" t="n"/>
      <c r="G519" s="18">
        <f>IF(B519&amp;""="","",IF(COUNTIF($B$6:B519,B519&amp;"")=1,1,0))</f>
        <v/>
      </c>
    </row>
    <row r="520">
      <c r="A520" s="17" t="n"/>
      <c r="B520" s="5" t="n"/>
      <c r="C520" s="5" t="n"/>
      <c r="D520" s="14" t="n"/>
      <c r="E520" s="5" t="n"/>
      <c r="F520" s="5" t="n"/>
      <c r="G520" s="18">
        <f>IF(B520&amp;""="","",IF(COUNTIF($B$6:B520,B520&amp;"")=1,1,0))</f>
        <v/>
      </c>
    </row>
    <row r="521">
      <c r="A521" s="17" t="n"/>
      <c r="B521" s="5" t="n"/>
      <c r="C521" s="5" t="n"/>
      <c r="D521" s="14" t="n"/>
      <c r="E521" s="5" t="n"/>
      <c r="F521" s="5" t="n"/>
      <c r="G521" s="18">
        <f>IF(B521&amp;""="","",IF(COUNTIF($B$6:B521,B521&amp;"")=1,1,0))</f>
        <v/>
      </c>
    </row>
    <row r="522">
      <c r="A522" s="17" t="n"/>
      <c r="B522" s="5" t="n"/>
      <c r="C522" s="5" t="n"/>
      <c r="D522" s="14" t="n"/>
      <c r="E522" s="5" t="n"/>
      <c r="F522" s="5" t="n"/>
      <c r="G522" s="18">
        <f>IF(B522&amp;""="","",IF(COUNTIF($B$6:B522,B522&amp;"")=1,1,0))</f>
        <v/>
      </c>
    </row>
    <row r="523">
      <c r="A523" s="17" t="n"/>
      <c r="B523" s="5" t="n"/>
      <c r="C523" s="5" t="n"/>
      <c r="D523" s="14" t="n"/>
      <c r="E523" s="5" t="n"/>
      <c r="F523" s="5" t="n"/>
      <c r="G523" s="18">
        <f>IF(B523&amp;""="","",IF(COUNTIF($B$6:B523,B523&amp;"")=1,1,0))</f>
        <v/>
      </c>
    </row>
    <row r="524">
      <c r="A524" s="17" t="n"/>
      <c r="B524" s="5" t="n"/>
      <c r="C524" s="5" t="n"/>
      <c r="D524" s="14" t="n"/>
      <c r="E524" s="5" t="n"/>
      <c r="F524" s="5" t="n"/>
      <c r="G524" s="18">
        <f>IF(B524&amp;""="","",IF(COUNTIF($B$6:B524,B524&amp;"")=1,1,0))</f>
        <v/>
      </c>
    </row>
    <row r="525">
      <c r="A525" s="17" t="n"/>
      <c r="B525" s="5" t="n"/>
      <c r="C525" s="5" t="n"/>
      <c r="D525" s="14" t="n"/>
      <c r="E525" s="5" t="n"/>
      <c r="F525" s="5" t="n"/>
      <c r="G525" s="18">
        <f>IF(B525&amp;""="","",IF(COUNTIF($B$6:B525,B525&amp;"")=1,1,0))</f>
        <v/>
      </c>
    </row>
    <row r="526">
      <c r="A526" s="17" t="n"/>
      <c r="B526" s="5" t="n"/>
      <c r="C526" s="5" t="n"/>
      <c r="D526" s="14" t="n"/>
      <c r="E526" s="5" t="n"/>
      <c r="F526" s="5" t="n"/>
      <c r="G526" s="18">
        <f>IF(B526&amp;""="","",IF(COUNTIF($B$6:B526,B526&amp;"")=1,1,0))</f>
        <v/>
      </c>
    </row>
    <row r="527">
      <c r="A527" s="17" t="n"/>
      <c r="B527" s="5" t="n"/>
      <c r="C527" s="5" t="n"/>
      <c r="D527" s="14" t="n"/>
      <c r="E527" s="5" t="n"/>
      <c r="F527" s="5" t="n"/>
      <c r="G527" s="18">
        <f>IF(B527&amp;""="","",IF(COUNTIF($B$6:B527,B527&amp;"")=1,1,0))</f>
        <v/>
      </c>
    </row>
    <row r="528">
      <c r="A528" s="17" t="n"/>
      <c r="B528" s="5" t="n"/>
      <c r="C528" s="5" t="n"/>
      <c r="D528" s="14" t="n"/>
      <c r="E528" s="5" t="n"/>
      <c r="F528" s="5" t="n"/>
      <c r="G528" s="18">
        <f>IF(B528&amp;""="","",IF(COUNTIF($B$6:B528,B528&amp;"")=1,1,0))</f>
        <v/>
      </c>
    </row>
    <row r="529">
      <c r="A529" s="17" t="n"/>
      <c r="B529" s="5" t="n"/>
      <c r="C529" s="5" t="n"/>
      <c r="D529" s="14" t="n"/>
      <c r="E529" s="5" t="n"/>
      <c r="F529" s="5" t="n"/>
      <c r="G529" s="18">
        <f>IF(B529&amp;""="","",IF(COUNTIF($B$6:B529,B529&amp;"")=1,1,0))</f>
        <v/>
      </c>
    </row>
    <row r="530">
      <c r="A530" s="17" t="n"/>
      <c r="B530" s="5" t="n"/>
      <c r="C530" s="5" t="n"/>
      <c r="D530" s="14" t="n"/>
      <c r="E530" s="5" t="n"/>
      <c r="F530" s="5" t="n"/>
      <c r="G530" s="18">
        <f>IF(B530&amp;""="","",IF(COUNTIF($B$6:B530,B530&amp;"")=1,1,0))</f>
        <v/>
      </c>
    </row>
    <row r="531">
      <c r="A531" s="17" t="n"/>
      <c r="B531" s="5" t="n"/>
      <c r="C531" s="5" t="n"/>
      <c r="D531" s="14" t="n"/>
      <c r="E531" s="5" t="n"/>
      <c r="F531" s="5" t="n"/>
      <c r="G531" s="18">
        <f>IF(B531&amp;""="","",IF(COUNTIF($B$6:B531,B531&amp;"")=1,1,0))</f>
        <v/>
      </c>
    </row>
    <row r="532">
      <c r="A532" s="17" t="n"/>
      <c r="B532" s="5" t="n"/>
      <c r="C532" s="5" t="n"/>
      <c r="D532" s="14" t="n"/>
      <c r="E532" s="5" t="n"/>
      <c r="F532" s="5" t="n"/>
      <c r="G532" s="18">
        <f>IF(B532&amp;""="","",IF(COUNTIF($B$6:B532,B532&amp;"")=1,1,0))</f>
        <v/>
      </c>
    </row>
    <row r="533">
      <c r="A533" s="17" t="n"/>
      <c r="B533" s="5" t="n"/>
      <c r="C533" s="5" t="n"/>
      <c r="D533" s="14" t="n"/>
      <c r="E533" s="5" t="n"/>
      <c r="F533" s="5" t="n"/>
      <c r="G533" s="18">
        <f>IF(B533&amp;""="","",IF(COUNTIF($B$6:B533,B533&amp;"")=1,1,0))</f>
        <v/>
      </c>
    </row>
    <row r="534">
      <c r="A534" s="17" t="n"/>
      <c r="B534" s="5" t="n"/>
      <c r="C534" s="5" t="n"/>
      <c r="D534" s="14" t="n"/>
      <c r="E534" s="5" t="n"/>
      <c r="F534" s="5" t="n"/>
      <c r="G534" s="18">
        <f>IF(B534&amp;""="","",IF(COUNTIF($B$6:B534,B534&amp;"")=1,1,0))</f>
        <v/>
      </c>
    </row>
    <row r="535">
      <c r="A535" s="17" t="n"/>
      <c r="B535" s="5" t="n"/>
      <c r="C535" s="5" t="n"/>
      <c r="D535" s="14" t="n"/>
      <c r="E535" s="5" t="n"/>
      <c r="F535" s="5" t="n"/>
      <c r="G535" s="18">
        <f>IF(B535&amp;""="","",IF(COUNTIF($B$6:B535,B535&amp;"")=1,1,0))</f>
        <v/>
      </c>
    </row>
    <row r="536">
      <c r="A536" s="17" t="n"/>
      <c r="B536" s="5" t="n"/>
      <c r="C536" s="5" t="n"/>
      <c r="D536" s="14" t="n"/>
      <c r="E536" s="5" t="n"/>
      <c r="F536" s="5" t="n"/>
      <c r="G536" s="18">
        <f>IF(B536&amp;""="","",IF(COUNTIF($B$6:B536,B536&amp;"")=1,1,0))</f>
        <v/>
      </c>
    </row>
    <row r="537">
      <c r="A537" s="17" t="n"/>
      <c r="B537" s="5" t="n"/>
      <c r="C537" s="5" t="n"/>
      <c r="D537" s="14" t="n"/>
      <c r="E537" s="5" t="n"/>
      <c r="F537" s="5" t="n"/>
      <c r="G537" s="18">
        <f>IF(B537&amp;""="","",IF(COUNTIF($B$6:B537,B537&amp;"")=1,1,0))</f>
        <v/>
      </c>
    </row>
    <row r="538">
      <c r="A538" s="17" t="n"/>
      <c r="B538" s="5" t="n"/>
      <c r="C538" s="5" t="n"/>
      <c r="D538" s="14" t="n"/>
      <c r="E538" s="5" t="n"/>
      <c r="F538" s="5" t="n"/>
      <c r="G538" s="18">
        <f>IF(B538&amp;""="","",IF(COUNTIF($B$6:B538,B538&amp;"")=1,1,0))</f>
        <v/>
      </c>
    </row>
    <row r="539">
      <c r="A539" s="17" t="n"/>
      <c r="B539" s="5" t="n"/>
      <c r="C539" s="5" t="n"/>
      <c r="D539" s="14" t="n"/>
      <c r="E539" s="5" t="n"/>
      <c r="F539" s="5" t="n"/>
      <c r="G539" s="18">
        <f>IF(B539&amp;""="","",IF(COUNTIF($B$6:B539,B539&amp;"")=1,1,0))</f>
        <v/>
      </c>
    </row>
    <row r="540">
      <c r="A540" s="17" t="n"/>
      <c r="B540" s="5" t="n"/>
      <c r="C540" s="5" t="n"/>
      <c r="D540" s="14" t="n"/>
      <c r="E540" s="5" t="n"/>
      <c r="F540" s="5" t="n"/>
      <c r="G540" s="18">
        <f>IF(B540&amp;""="","",IF(COUNTIF($B$6:B540,B540&amp;"")=1,1,0))</f>
        <v/>
      </c>
    </row>
    <row r="541">
      <c r="A541" s="17" t="n"/>
      <c r="B541" s="5" t="n"/>
      <c r="C541" s="5" t="n"/>
      <c r="D541" s="14" t="n"/>
      <c r="E541" s="5" t="n"/>
      <c r="F541" s="5" t="n"/>
      <c r="G541" s="18">
        <f>IF(B541&amp;""="","",IF(COUNTIF($B$6:B541,B541&amp;"")=1,1,0))</f>
        <v/>
      </c>
    </row>
    <row r="542">
      <c r="A542" s="17" t="n"/>
      <c r="B542" s="5" t="n"/>
      <c r="C542" s="5" t="n"/>
      <c r="D542" s="14" t="n"/>
      <c r="E542" s="5" t="n"/>
      <c r="F542" s="5" t="n"/>
      <c r="G542" s="18">
        <f>IF(B542&amp;""="","",IF(COUNTIF($B$6:B542,B542&amp;"")=1,1,0))</f>
        <v/>
      </c>
    </row>
    <row r="543">
      <c r="A543" s="17" t="n"/>
      <c r="B543" s="5" t="n"/>
      <c r="C543" s="5" t="n"/>
      <c r="D543" s="14" t="n"/>
      <c r="E543" s="5" t="n"/>
      <c r="F543" s="5" t="n"/>
      <c r="G543" s="18">
        <f>IF(B543&amp;""="","",IF(COUNTIF($B$6:B543,B543&amp;"")=1,1,0))</f>
        <v/>
      </c>
    </row>
    <row r="544">
      <c r="A544" s="17" t="n"/>
      <c r="B544" s="5" t="n"/>
      <c r="C544" s="5" t="n"/>
      <c r="D544" s="14" t="n"/>
      <c r="E544" s="5" t="n"/>
      <c r="F544" s="5" t="n"/>
      <c r="G544" s="18">
        <f>IF(B544&amp;""="","",IF(COUNTIF($B$6:B544,B544&amp;"")=1,1,0))</f>
        <v/>
      </c>
    </row>
    <row r="545">
      <c r="A545" s="17" t="n"/>
      <c r="B545" s="5" t="n"/>
      <c r="C545" s="5" t="n"/>
      <c r="D545" s="14" t="n"/>
      <c r="E545" s="5" t="n"/>
      <c r="F545" s="5" t="n"/>
      <c r="G545" s="18">
        <f>IF(B545&amp;""="","",IF(COUNTIF($B$6:B545,B545&amp;"")=1,1,0))</f>
        <v/>
      </c>
    </row>
    <row r="546">
      <c r="A546" s="17" t="n"/>
      <c r="B546" s="5" t="n"/>
      <c r="C546" s="5" t="n"/>
      <c r="D546" s="14" t="n"/>
      <c r="E546" s="5" t="n"/>
      <c r="F546" s="5" t="n"/>
      <c r="G546" s="18">
        <f>IF(B546&amp;""="","",IF(COUNTIF($B$6:B546,B546&amp;"")=1,1,0))</f>
        <v/>
      </c>
    </row>
    <row r="547">
      <c r="A547" s="17" t="n"/>
      <c r="B547" s="5" t="n"/>
      <c r="C547" s="5" t="n"/>
      <c r="D547" s="14" t="n"/>
      <c r="E547" s="5" t="n"/>
      <c r="F547" s="5" t="n"/>
      <c r="G547" s="18">
        <f>IF(B547&amp;""="","",IF(COUNTIF($B$6:B547,B547&amp;"")=1,1,0))</f>
        <v/>
      </c>
    </row>
    <row r="548">
      <c r="A548" s="17" t="n"/>
      <c r="B548" s="5" t="n"/>
      <c r="C548" s="5" t="n"/>
      <c r="D548" s="14" t="n"/>
      <c r="E548" s="5" t="n"/>
      <c r="F548" s="5" t="n"/>
      <c r="G548" s="18">
        <f>IF(B548&amp;""="","",IF(COUNTIF($B$6:B548,B548&amp;"")=1,1,0))</f>
        <v/>
      </c>
    </row>
    <row r="549">
      <c r="A549" s="17" t="n"/>
      <c r="B549" s="5" t="n"/>
      <c r="C549" s="5" t="n"/>
      <c r="D549" s="14" t="n"/>
      <c r="E549" s="5" t="n"/>
      <c r="F549" s="5" t="n"/>
      <c r="G549" s="18">
        <f>IF(B549&amp;""="","",IF(COUNTIF($B$6:B549,B549&amp;"")=1,1,0))</f>
        <v/>
      </c>
    </row>
    <row r="550">
      <c r="A550" s="17" t="n"/>
      <c r="B550" s="5" t="n"/>
      <c r="C550" s="5" t="n"/>
      <c r="D550" s="14" t="n"/>
      <c r="E550" s="5" t="n"/>
      <c r="F550" s="5" t="n"/>
      <c r="G550" s="18">
        <f>IF(B550&amp;""="","",IF(COUNTIF($B$6:B550,B550&amp;"")=1,1,0))</f>
        <v/>
      </c>
    </row>
    <row r="551">
      <c r="A551" s="17" t="n"/>
      <c r="B551" s="5" t="n"/>
      <c r="C551" s="5" t="n"/>
      <c r="D551" s="14" t="n"/>
      <c r="E551" s="5" t="n"/>
      <c r="F551" s="5" t="n"/>
      <c r="G551" s="18">
        <f>IF(B551&amp;""="","",IF(COUNTIF($B$6:B551,B551&amp;"")=1,1,0))</f>
        <v/>
      </c>
    </row>
    <row r="552">
      <c r="A552" s="17" t="n"/>
      <c r="B552" s="5" t="n"/>
      <c r="C552" s="5" t="n"/>
      <c r="D552" s="14" t="n"/>
      <c r="E552" s="5" t="n"/>
      <c r="F552" s="5" t="n"/>
      <c r="G552" s="18">
        <f>IF(B552&amp;""="","",IF(COUNTIF($B$6:B552,B552&amp;"")=1,1,0))</f>
        <v/>
      </c>
    </row>
    <row r="553">
      <c r="A553" s="17" t="n"/>
      <c r="B553" s="5" t="n"/>
      <c r="C553" s="5" t="n"/>
      <c r="D553" s="14" t="n"/>
      <c r="E553" s="5" t="n"/>
      <c r="F553" s="5" t="n"/>
      <c r="G553" s="18">
        <f>IF(B553&amp;""="","",IF(COUNTIF($B$6:B553,B553&amp;"")=1,1,0))</f>
        <v/>
      </c>
    </row>
    <row r="554">
      <c r="A554" s="17" t="n"/>
      <c r="B554" s="5" t="n"/>
      <c r="C554" s="5" t="n"/>
      <c r="D554" s="14" t="n"/>
      <c r="E554" s="5" t="n"/>
      <c r="F554" s="5" t="n"/>
      <c r="G554" s="18">
        <f>IF(B554&amp;""="","",IF(COUNTIF($B$6:B554,B554&amp;"")=1,1,0))</f>
        <v/>
      </c>
    </row>
    <row r="555">
      <c r="A555" s="17" t="n"/>
      <c r="B555" s="5" t="n"/>
      <c r="C555" s="5" t="n"/>
      <c r="D555" s="14" t="n"/>
      <c r="E555" s="5" t="n"/>
      <c r="F555" s="5" t="n"/>
      <c r="G555" s="18">
        <f>IF(B555&amp;""="","",IF(COUNTIF($B$6:B555,B555&amp;"")=1,1,0))</f>
        <v/>
      </c>
    </row>
    <row r="556">
      <c r="A556" s="17" t="n"/>
      <c r="B556" s="5" t="n"/>
      <c r="C556" s="5" t="n"/>
      <c r="D556" s="14" t="n"/>
      <c r="E556" s="5" t="n"/>
      <c r="F556" s="5" t="n"/>
      <c r="G556" s="18">
        <f>IF(B556&amp;""="","",IF(COUNTIF($B$6:B556,B556&amp;"")=1,1,0))</f>
        <v/>
      </c>
    </row>
    <row r="557">
      <c r="A557" s="17" t="n"/>
      <c r="B557" s="5" t="n"/>
      <c r="C557" s="5" t="n"/>
      <c r="D557" s="14" t="n"/>
      <c r="E557" s="5" t="n"/>
      <c r="F557" s="5" t="n"/>
      <c r="G557" s="18">
        <f>IF(B557&amp;""="","",IF(COUNTIF($B$6:B557,B557&amp;"")=1,1,0))</f>
        <v/>
      </c>
    </row>
    <row r="558">
      <c r="A558" s="17" t="n"/>
      <c r="B558" s="5" t="n"/>
      <c r="C558" s="5" t="n"/>
      <c r="D558" s="14" t="n"/>
      <c r="E558" s="5" t="n"/>
      <c r="F558" s="5" t="n"/>
      <c r="G558" s="18">
        <f>IF(B558&amp;""="","",IF(COUNTIF($B$6:B558,B558&amp;"")=1,1,0))</f>
        <v/>
      </c>
    </row>
    <row r="559">
      <c r="A559" s="17" t="n"/>
      <c r="B559" s="5" t="n"/>
      <c r="C559" s="5" t="n"/>
      <c r="D559" s="14" t="n"/>
      <c r="E559" s="5" t="n"/>
      <c r="F559" s="5" t="n"/>
      <c r="G559" s="18">
        <f>IF(B559&amp;""="","",IF(COUNTIF($B$6:B559,B559&amp;"")=1,1,0))</f>
        <v/>
      </c>
    </row>
    <row r="560">
      <c r="A560" s="17" t="n"/>
      <c r="B560" s="5" t="n"/>
      <c r="C560" s="5" t="n"/>
      <c r="D560" s="14" t="n"/>
      <c r="E560" s="5" t="n"/>
      <c r="F560" s="5" t="n"/>
      <c r="G560" s="18">
        <f>IF(B560&amp;""="","",IF(COUNTIF($B$6:B560,B560&amp;"")=1,1,0))</f>
        <v/>
      </c>
    </row>
    <row r="561">
      <c r="A561" s="17" t="n"/>
      <c r="B561" s="5" t="n"/>
      <c r="C561" s="5" t="n"/>
      <c r="D561" s="14" t="n"/>
      <c r="E561" s="5" t="n"/>
      <c r="F561" s="5" t="n"/>
      <c r="G561" s="18">
        <f>IF(B561&amp;""="","",IF(COUNTIF($B$6:B561,B561&amp;"")=1,1,0))</f>
        <v/>
      </c>
    </row>
    <row r="562">
      <c r="A562" s="17" t="n"/>
      <c r="B562" s="5" t="n"/>
      <c r="C562" s="5" t="n"/>
      <c r="D562" s="14" t="n"/>
      <c r="E562" s="5" t="n"/>
      <c r="F562" s="5" t="n"/>
      <c r="G562" s="18">
        <f>IF(B562&amp;""="","",IF(COUNTIF($B$6:B562,B562&amp;"")=1,1,0))</f>
        <v/>
      </c>
    </row>
    <row r="563">
      <c r="A563" s="17" t="n"/>
      <c r="B563" s="5" t="n"/>
      <c r="C563" s="5" t="n"/>
      <c r="D563" s="14" t="n"/>
      <c r="E563" s="5" t="n"/>
      <c r="F563" s="5" t="n"/>
      <c r="G563" s="18">
        <f>IF(B563&amp;""="","",IF(COUNTIF($B$6:B563,B563&amp;"")=1,1,0))</f>
        <v/>
      </c>
    </row>
    <row r="564">
      <c r="A564" s="17" t="n"/>
      <c r="B564" s="5" t="n"/>
      <c r="C564" s="5" t="n"/>
      <c r="D564" s="14" t="n"/>
      <c r="E564" s="5" t="n"/>
      <c r="F564" s="5" t="n"/>
      <c r="G564" s="18">
        <f>IF(B564&amp;""="","",IF(COUNTIF($B$6:B564,B564&amp;"")=1,1,0))</f>
        <v/>
      </c>
    </row>
    <row r="565">
      <c r="A565" s="17" t="n"/>
      <c r="B565" s="5" t="n"/>
      <c r="C565" s="5" t="n"/>
      <c r="D565" s="14" t="n"/>
      <c r="E565" s="5" t="n"/>
      <c r="F565" s="5" t="n"/>
      <c r="G565" s="18">
        <f>IF(B565&amp;""="","",IF(COUNTIF($B$6:B565,B565&amp;"")=1,1,0))</f>
        <v/>
      </c>
    </row>
    <row r="566">
      <c r="A566" s="17" t="n"/>
      <c r="B566" s="5" t="n"/>
      <c r="C566" s="5" t="n"/>
      <c r="D566" s="14" t="n"/>
      <c r="E566" s="5" t="n"/>
      <c r="F566" s="5" t="n"/>
      <c r="G566" s="18">
        <f>IF(B566&amp;""="","",IF(COUNTIF($B$6:B566,B566&amp;"")=1,1,0))</f>
        <v/>
      </c>
    </row>
    <row r="567">
      <c r="A567" s="17" t="n"/>
      <c r="B567" s="5" t="n"/>
      <c r="C567" s="5" t="n"/>
      <c r="D567" s="14" t="n"/>
      <c r="E567" s="5" t="n"/>
      <c r="F567" s="5" t="n"/>
      <c r="G567" s="18">
        <f>IF(B567&amp;""="","",IF(COUNTIF($B$6:B567,B567&amp;"")=1,1,0))</f>
        <v/>
      </c>
    </row>
    <row r="568">
      <c r="A568" s="17" t="n"/>
      <c r="B568" s="5" t="n"/>
      <c r="C568" s="5" t="n"/>
      <c r="D568" s="14" t="n"/>
      <c r="E568" s="5" t="n"/>
      <c r="F568" s="5" t="n"/>
      <c r="G568" s="18">
        <f>IF(B568&amp;""="","",IF(COUNTIF($B$6:B568,B568&amp;"")=1,1,0))</f>
        <v/>
      </c>
    </row>
    <row r="569">
      <c r="A569" s="17" t="n"/>
      <c r="B569" s="5" t="n"/>
      <c r="C569" s="5" t="n"/>
      <c r="D569" s="14" t="n"/>
      <c r="E569" s="5" t="n"/>
      <c r="F569" s="5" t="n"/>
      <c r="G569" s="18">
        <f>IF(B569&amp;""="","",IF(COUNTIF($B$6:B569,B569&amp;"")=1,1,0))</f>
        <v/>
      </c>
    </row>
    <row r="570">
      <c r="A570" s="17" t="n"/>
      <c r="B570" s="5" t="n"/>
      <c r="C570" s="5" t="n"/>
      <c r="D570" s="14" t="n"/>
      <c r="E570" s="5" t="n"/>
      <c r="F570" s="5" t="n"/>
      <c r="G570" s="18">
        <f>IF(B570&amp;""="","",IF(COUNTIF($B$6:B570,B570&amp;"")=1,1,0))</f>
        <v/>
      </c>
    </row>
    <row r="571">
      <c r="A571" s="17" t="n"/>
      <c r="B571" s="5" t="n"/>
      <c r="C571" s="5" t="n"/>
      <c r="D571" s="14" t="n"/>
      <c r="E571" s="5" t="n"/>
      <c r="F571" s="5" t="n"/>
      <c r="G571" s="18">
        <f>IF(B571&amp;""="","",IF(COUNTIF($B$6:B571,B571&amp;"")=1,1,0))</f>
        <v/>
      </c>
    </row>
    <row r="572">
      <c r="A572" s="17" t="n"/>
      <c r="B572" s="5" t="n"/>
      <c r="C572" s="5" t="n"/>
      <c r="D572" s="14" t="n"/>
      <c r="E572" s="5" t="n"/>
      <c r="F572" s="5" t="n"/>
      <c r="G572" s="18">
        <f>IF(B572&amp;""="","",IF(COUNTIF($B$6:B572,B572&amp;"")=1,1,0))</f>
        <v/>
      </c>
    </row>
    <row r="573">
      <c r="A573" s="17" t="n"/>
      <c r="B573" s="5" t="n"/>
      <c r="C573" s="5" t="n"/>
      <c r="D573" s="14" t="n"/>
      <c r="E573" s="5" t="n"/>
      <c r="F573" s="5" t="n"/>
      <c r="G573" s="18">
        <f>IF(B573&amp;""="","",IF(COUNTIF($B$6:B573,B573&amp;"")=1,1,0))</f>
        <v/>
      </c>
    </row>
    <row r="574">
      <c r="A574" s="17" t="n"/>
      <c r="B574" s="5" t="n"/>
      <c r="C574" s="5" t="n"/>
      <c r="D574" s="14" t="n"/>
      <c r="E574" s="5" t="n"/>
      <c r="F574" s="5" t="n"/>
      <c r="G574" s="18">
        <f>IF(B574&amp;""="","",IF(COUNTIF($B$6:B574,B574&amp;"")=1,1,0))</f>
        <v/>
      </c>
    </row>
    <row r="575">
      <c r="A575" s="17" t="n"/>
      <c r="B575" s="5" t="n"/>
      <c r="C575" s="5" t="n"/>
      <c r="D575" s="14" t="n"/>
      <c r="E575" s="5" t="n"/>
      <c r="F575" s="5" t="n"/>
      <c r="G575" s="18">
        <f>IF(B575&amp;""="","",IF(COUNTIF($B$6:B575,B575&amp;"")=1,1,0))</f>
        <v/>
      </c>
    </row>
    <row r="576">
      <c r="A576" s="17" t="n"/>
      <c r="B576" s="5" t="n"/>
      <c r="C576" s="5" t="n"/>
      <c r="D576" s="14" t="n"/>
      <c r="E576" s="5" t="n"/>
      <c r="F576" s="5" t="n"/>
      <c r="G576" s="18">
        <f>IF(B576&amp;""="","",IF(COUNTIF($B$6:B576,B576&amp;"")=1,1,0))</f>
        <v/>
      </c>
    </row>
    <row r="577">
      <c r="A577" s="17" t="n"/>
      <c r="B577" s="5" t="n"/>
      <c r="C577" s="5" t="n"/>
      <c r="D577" s="14" t="n"/>
      <c r="E577" s="5" t="n"/>
      <c r="F577" s="5" t="n"/>
      <c r="G577" s="18">
        <f>IF(B577&amp;""="","",IF(COUNTIF($B$6:B577,B577&amp;"")=1,1,0))</f>
        <v/>
      </c>
    </row>
    <row r="578">
      <c r="A578" s="17" t="n"/>
      <c r="B578" s="5" t="n"/>
      <c r="C578" s="5" t="n"/>
      <c r="D578" s="14" t="n"/>
      <c r="E578" s="5" t="n"/>
      <c r="F578" s="5" t="n"/>
      <c r="G578" s="18">
        <f>IF(B578&amp;""="","",IF(COUNTIF($B$6:B578,B578&amp;"")=1,1,0))</f>
        <v/>
      </c>
    </row>
    <row r="579">
      <c r="A579" s="17" t="n"/>
      <c r="B579" s="5" t="n"/>
      <c r="C579" s="5" t="n"/>
      <c r="D579" s="14" t="n"/>
      <c r="E579" s="5" t="n"/>
      <c r="F579" s="5" t="n"/>
      <c r="G579" s="18">
        <f>IF(B579&amp;""="","",IF(COUNTIF($B$6:B579,B579&amp;"")=1,1,0))</f>
        <v/>
      </c>
    </row>
    <row r="580">
      <c r="A580" s="17" t="n"/>
      <c r="B580" s="5" t="n"/>
      <c r="C580" s="5" t="n"/>
      <c r="D580" s="14" t="n"/>
      <c r="E580" s="5" t="n"/>
      <c r="F580" s="5" t="n"/>
      <c r="G580" s="18">
        <f>IF(B580&amp;""="","",IF(COUNTIF($B$6:B580,B580&amp;"")=1,1,0))</f>
        <v/>
      </c>
    </row>
    <row r="581">
      <c r="A581" s="17" t="n"/>
      <c r="B581" s="5" t="n"/>
      <c r="C581" s="5" t="n"/>
      <c r="D581" s="14" t="n"/>
      <c r="E581" s="5" t="n"/>
      <c r="F581" s="5" t="n"/>
      <c r="G581" s="18">
        <f>IF(B581&amp;""="","",IF(COUNTIF($B$6:B581,B581&amp;"")=1,1,0))</f>
        <v/>
      </c>
    </row>
    <row r="582">
      <c r="A582" s="17" t="n"/>
      <c r="B582" s="5" t="n"/>
      <c r="C582" s="5" t="n"/>
      <c r="D582" s="14" t="n"/>
      <c r="E582" s="5" t="n"/>
      <c r="F582" s="5" t="n"/>
      <c r="G582" s="18">
        <f>IF(B582&amp;""="","",IF(COUNTIF($B$6:B582,B582&amp;"")=1,1,0))</f>
        <v/>
      </c>
    </row>
    <row r="583">
      <c r="A583" s="17" t="n"/>
      <c r="B583" s="5" t="n"/>
      <c r="C583" s="5" t="n"/>
      <c r="D583" s="14" t="n"/>
      <c r="E583" s="5" t="n"/>
      <c r="F583" s="5" t="n"/>
      <c r="G583" s="18">
        <f>IF(B583&amp;""="","",IF(COUNTIF($B$6:B583,B583&amp;"")=1,1,0))</f>
        <v/>
      </c>
    </row>
    <row r="584">
      <c r="A584" s="17" t="n"/>
      <c r="B584" s="5" t="n"/>
      <c r="C584" s="5" t="n"/>
      <c r="D584" s="14" t="n"/>
      <c r="E584" s="5" t="n"/>
      <c r="F584" s="5" t="n"/>
      <c r="G584" s="18">
        <f>IF(B584&amp;""="","",IF(COUNTIF($B$6:B584,B584&amp;"")=1,1,0))</f>
        <v/>
      </c>
    </row>
    <row r="585">
      <c r="A585" s="17" t="n"/>
      <c r="B585" s="5" t="n"/>
      <c r="C585" s="5" t="n"/>
      <c r="D585" s="14" t="n"/>
      <c r="E585" s="5" t="n"/>
      <c r="F585" s="5" t="n"/>
      <c r="G585" s="18">
        <f>IF(B585&amp;""="","",IF(COUNTIF($B$6:B585,B585&amp;"")=1,1,0))</f>
        <v/>
      </c>
    </row>
    <row r="586">
      <c r="A586" s="17" t="n"/>
      <c r="B586" s="5" t="n"/>
      <c r="C586" s="5" t="n"/>
      <c r="D586" s="14" t="n"/>
      <c r="E586" s="5" t="n"/>
      <c r="F586" s="5" t="n"/>
      <c r="G586" s="18">
        <f>IF(B586&amp;""="","",IF(COUNTIF($B$6:B586,B586&amp;"")=1,1,0))</f>
        <v/>
      </c>
    </row>
    <row r="587">
      <c r="A587" s="17" t="n"/>
      <c r="B587" s="5" t="n"/>
      <c r="C587" s="5" t="n"/>
      <c r="D587" s="14" t="n"/>
      <c r="E587" s="5" t="n"/>
      <c r="F587" s="5" t="n"/>
      <c r="G587" s="18">
        <f>IF(B587&amp;""="","",IF(COUNTIF($B$6:B587,B587&amp;"")=1,1,0))</f>
        <v/>
      </c>
    </row>
    <row r="588">
      <c r="A588" s="17" t="n"/>
      <c r="B588" s="5" t="n"/>
      <c r="C588" s="5" t="n"/>
      <c r="D588" s="14" t="n"/>
      <c r="E588" s="5" t="n"/>
      <c r="F588" s="5" t="n"/>
      <c r="G588" s="18">
        <f>IF(B588&amp;""="","",IF(COUNTIF($B$6:B588,B588&amp;"")=1,1,0))</f>
        <v/>
      </c>
    </row>
    <row r="589">
      <c r="A589" s="17" t="n"/>
      <c r="B589" s="5" t="n"/>
      <c r="C589" s="5" t="n"/>
      <c r="D589" s="14" t="n"/>
      <c r="E589" s="5" t="n"/>
      <c r="F589" s="5" t="n"/>
      <c r="G589" s="18">
        <f>IF(B589&amp;""="","",IF(COUNTIF($B$6:B589,B589&amp;"")=1,1,0))</f>
        <v/>
      </c>
    </row>
    <row r="590">
      <c r="A590" s="17" t="n"/>
      <c r="B590" s="5" t="n"/>
      <c r="C590" s="5" t="n"/>
      <c r="D590" s="14" t="n"/>
      <c r="E590" s="5" t="n"/>
      <c r="F590" s="5" t="n"/>
      <c r="G590" s="18">
        <f>IF(B590&amp;""="","",IF(COUNTIF($B$6:B590,B590&amp;"")=1,1,0))</f>
        <v/>
      </c>
    </row>
    <row r="591">
      <c r="A591" s="17" t="n"/>
      <c r="B591" s="5" t="n"/>
      <c r="C591" s="5" t="n"/>
      <c r="D591" s="14" t="n"/>
      <c r="E591" s="5" t="n"/>
      <c r="F591" s="5" t="n"/>
      <c r="G591" s="18">
        <f>IF(B591&amp;""="","",IF(COUNTIF($B$6:B591,B591&amp;"")=1,1,0))</f>
        <v/>
      </c>
    </row>
    <row r="592">
      <c r="A592" s="17" t="n"/>
      <c r="B592" s="5" t="n"/>
      <c r="C592" s="5" t="n"/>
      <c r="D592" s="14" t="n"/>
      <c r="E592" s="5" t="n"/>
      <c r="F592" s="5" t="n"/>
      <c r="G592" s="18">
        <f>IF(B592&amp;""="","",IF(COUNTIF($B$6:B592,B592&amp;"")=1,1,0))</f>
        <v/>
      </c>
    </row>
    <row r="593">
      <c r="A593" s="17" t="n"/>
      <c r="B593" s="5" t="n"/>
      <c r="C593" s="5" t="n"/>
      <c r="D593" s="14" t="n"/>
      <c r="E593" s="5" t="n"/>
      <c r="F593" s="5" t="n"/>
      <c r="G593" s="18">
        <f>IF(B593&amp;""="","",IF(COUNTIF($B$6:B593,B593&amp;"")=1,1,0))</f>
        <v/>
      </c>
    </row>
    <row r="594">
      <c r="A594" s="17" t="n"/>
      <c r="B594" s="5" t="n"/>
      <c r="C594" s="5" t="n"/>
      <c r="D594" s="14" t="n"/>
      <c r="E594" s="5" t="n"/>
      <c r="F594" s="5" t="n"/>
      <c r="G594" s="18">
        <f>IF(B594&amp;""="","",IF(COUNTIF($B$6:B594,B594&amp;"")=1,1,0))</f>
        <v/>
      </c>
    </row>
    <row r="595">
      <c r="A595" s="17" t="n"/>
      <c r="B595" s="5" t="n"/>
      <c r="C595" s="5" t="n"/>
      <c r="D595" s="14" t="n"/>
      <c r="E595" s="5" t="n"/>
      <c r="F595" s="5" t="n"/>
      <c r="G595" s="18">
        <f>IF(B595&amp;""="","",IF(COUNTIF($B$6:B595,B595&amp;"")=1,1,0))</f>
        <v/>
      </c>
    </row>
    <row r="596">
      <c r="A596" s="17" t="n"/>
      <c r="B596" s="5" t="n"/>
      <c r="C596" s="5" t="n"/>
      <c r="D596" s="14" t="n"/>
      <c r="E596" s="5" t="n"/>
      <c r="F596" s="5" t="n"/>
      <c r="G596" s="18">
        <f>IF(B596&amp;""="","",IF(COUNTIF($B$6:B596,B596&amp;"")=1,1,0))</f>
        <v/>
      </c>
    </row>
    <row r="597">
      <c r="A597" s="17" t="n"/>
      <c r="B597" s="5" t="n"/>
      <c r="C597" s="5" t="n"/>
      <c r="D597" s="14" t="n"/>
      <c r="E597" s="5" t="n"/>
      <c r="F597" s="5" t="n"/>
      <c r="G597" s="18">
        <f>IF(B597&amp;""="","",IF(COUNTIF($B$6:B597,B597&amp;"")=1,1,0))</f>
        <v/>
      </c>
    </row>
    <row r="598">
      <c r="A598" s="17" t="n"/>
      <c r="B598" s="5" t="n"/>
      <c r="C598" s="5" t="n"/>
      <c r="D598" s="14" t="n"/>
      <c r="E598" s="5" t="n"/>
      <c r="F598" s="5" t="n"/>
      <c r="G598" s="18">
        <f>IF(B598&amp;""="","",IF(COUNTIF($B$6:B598,B598&amp;"")=1,1,0))</f>
        <v/>
      </c>
    </row>
    <row r="599">
      <c r="A599" s="17" t="n"/>
      <c r="B599" s="5" t="n"/>
      <c r="C599" s="5" t="n"/>
      <c r="D599" s="14" t="n"/>
      <c r="E599" s="5" t="n"/>
      <c r="F599" s="5" t="n"/>
      <c r="G599" s="18">
        <f>IF(B599&amp;""="","",IF(COUNTIF($B$6:B599,B599&amp;"")=1,1,0))</f>
        <v/>
      </c>
    </row>
    <row r="600">
      <c r="A600" s="17" t="n"/>
      <c r="B600" s="5" t="n"/>
      <c r="C600" s="5" t="n"/>
      <c r="D600" s="14" t="n"/>
      <c r="E600" s="5" t="n"/>
      <c r="F600" s="5" t="n"/>
      <c r="G600" s="18">
        <f>IF(B600&amp;""="","",IF(COUNTIF($B$6:B600,B600&amp;"")=1,1,0))</f>
        <v/>
      </c>
    </row>
    <row r="601">
      <c r="A601" s="17" t="n"/>
      <c r="B601" s="5" t="n"/>
      <c r="C601" s="5" t="n"/>
      <c r="D601" s="14" t="n"/>
      <c r="E601" s="5" t="n"/>
      <c r="F601" s="5" t="n"/>
      <c r="G601" s="18">
        <f>IF(B601&amp;""="","",IF(COUNTIF($B$6:B601,B601&amp;"")=1,1,0))</f>
        <v/>
      </c>
    </row>
    <row r="602">
      <c r="A602" s="17" t="n"/>
      <c r="B602" s="5" t="n"/>
      <c r="C602" s="5" t="n"/>
      <c r="D602" s="14" t="n"/>
      <c r="E602" s="5" t="n"/>
      <c r="F602" s="5" t="n"/>
      <c r="G602" s="18">
        <f>IF(B602&amp;""="","",IF(COUNTIF($B$6:B602,B602&amp;"")=1,1,0))</f>
        <v/>
      </c>
    </row>
    <row r="603">
      <c r="A603" s="17" t="n"/>
      <c r="B603" s="5" t="n"/>
      <c r="C603" s="5" t="n"/>
      <c r="D603" s="14" t="n"/>
      <c r="E603" s="5" t="n"/>
      <c r="F603" s="5" t="n"/>
      <c r="G603" s="18">
        <f>IF(B603&amp;""="","",IF(COUNTIF($B$6:B603,B603&amp;"")=1,1,0))</f>
        <v/>
      </c>
    </row>
    <row r="604">
      <c r="A604" s="17" t="n"/>
      <c r="B604" s="5" t="n"/>
      <c r="C604" s="5" t="n"/>
      <c r="D604" s="14" t="n"/>
      <c r="E604" s="5" t="n"/>
      <c r="F604" s="5" t="n"/>
      <c r="G604" s="18">
        <f>IF(B604&amp;""="","",IF(COUNTIF($B$6:B604,B604&amp;"")=1,1,0))</f>
        <v/>
      </c>
    </row>
    <row r="605">
      <c r="A605" s="17" t="n"/>
      <c r="B605" s="5" t="n"/>
      <c r="C605" s="5" t="n"/>
      <c r="D605" s="14" t="n"/>
      <c r="E605" s="5" t="n"/>
      <c r="F605" s="5" t="n"/>
      <c r="G605" s="18">
        <f>IF(B605&amp;""="","",IF(COUNTIF($B$6:B605,B605&amp;"")=1,1,0))</f>
        <v/>
      </c>
    </row>
    <row r="606">
      <c r="A606" s="17" t="n"/>
      <c r="B606" s="5" t="n"/>
      <c r="C606" s="5" t="n"/>
      <c r="D606" s="14" t="n"/>
      <c r="E606" s="5" t="n"/>
      <c r="F606" s="5" t="n"/>
      <c r="G606" s="18">
        <f>IF(B606&amp;""="","",IF(COUNTIF($B$6:B606,B606&amp;"")=1,1,0))</f>
        <v/>
      </c>
    </row>
    <row r="607">
      <c r="A607" s="17" t="n"/>
      <c r="B607" s="5" t="n"/>
      <c r="C607" s="5" t="n"/>
      <c r="D607" s="14" t="n"/>
      <c r="E607" s="5" t="n"/>
      <c r="F607" s="5" t="n"/>
      <c r="G607" s="18">
        <f>IF(B607&amp;""="","",IF(COUNTIF($B$6:B607,B607&amp;"")=1,1,0))</f>
        <v/>
      </c>
    </row>
    <row r="608">
      <c r="A608" s="17" t="n"/>
      <c r="B608" s="5" t="n"/>
      <c r="C608" s="5" t="n"/>
      <c r="D608" s="14" t="n"/>
      <c r="E608" s="5" t="n"/>
      <c r="F608" s="5" t="n"/>
      <c r="G608" s="18">
        <f>IF(B608&amp;""="","",IF(COUNTIF($B$6:B608,B608&amp;"")=1,1,0))</f>
        <v/>
      </c>
    </row>
    <row r="609">
      <c r="A609" s="17" t="n"/>
      <c r="B609" s="5" t="n"/>
      <c r="C609" s="5" t="n"/>
      <c r="D609" s="14" t="n"/>
      <c r="E609" s="5" t="n"/>
      <c r="F609" s="5" t="n"/>
      <c r="G609" s="18">
        <f>IF(B609&amp;""="","",IF(COUNTIF($B$6:B609,B609&amp;"")=1,1,0))</f>
        <v/>
      </c>
    </row>
    <row r="610">
      <c r="A610" s="17" t="n"/>
      <c r="B610" s="5" t="n"/>
      <c r="C610" s="5" t="n"/>
      <c r="D610" s="14" t="n"/>
      <c r="E610" s="5" t="n"/>
      <c r="F610" s="5" t="n"/>
      <c r="G610" s="18">
        <f>IF(B610&amp;""="","",IF(COUNTIF($B$6:B610,B610&amp;"")=1,1,0))</f>
        <v/>
      </c>
    </row>
    <row r="611">
      <c r="A611" s="17" t="n"/>
      <c r="B611" s="5" t="n"/>
      <c r="C611" s="5" t="n"/>
      <c r="D611" s="14" t="n"/>
      <c r="E611" s="5" t="n"/>
      <c r="F611" s="5" t="n"/>
      <c r="G611" s="18">
        <f>IF(B611&amp;""="","",IF(COUNTIF($B$6:B611,B611&amp;"")=1,1,0))</f>
        <v/>
      </c>
    </row>
    <row r="612">
      <c r="A612" s="17" t="n"/>
      <c r="B612" s="5" t="n"/>
      <c r="C612" s="5" t="n"/>
      <c r="D612" s="14" t="n"/>
      <c r="E612" s="5" t="n"/>
      <c r="F612" s="5" t="n"/>
      <c r="G612" s="18">
        <f>IF(B612&amp;""="","",IF(COUNTIF($B$6:B612,B612&amp;"")=1,1,0))</f>
        <v/>
      </c>
    </row>
    <row r="613">
      <c r="A613" s="17" t="n"/>
      <c r="B613" s="5" t="n"/>
      <c r="C613" s="5" t="n"/>
      <c r="D613" s="14" t="n"/>
      <c r="E613" s="5" t="n"/>
      <c r="F613" s="5" t="n"/>
      <c r="G613" s="18">
        <f>IF(B613&amp;""="","",IF(COUNTIF($B$6:B613,B613&amp;"")=1,1,0))</f>
        <v/>
      </c>
    </row>
    <row r="614">
      <c r="A614" s="17" t="n"/>
      <c r="B614" s="5" t="n"/>
      <c r="C614" s="5" t="n"/>
      <c r="D614" s="14" t="n"/>
      <c r="E614" s="5" t="n"/>
      <c r="F614" s="5" t="n"/>
      <c r="G614" s="18">
        <f>IF(B614&amp;""="","",IF(COUNTIF($B$6:B614,B614&amp;"")=1,1,0))</f>
        <v/>
      </c>
    </row>
    <row r="615">
      <c r="A615" s="17" t="n"/>
      <c r="B615" s="5" t="n"/>
      <c r="C615" s="5" t="n"/>
      <c r="D615" s="14" t="n"/>
      <c r="E615" s="5" t="n"/>
      <c r="F615" s="5" t="n"/>
      <c r="G615" s="18">
        <f>IF(B615&amp;""="","",IF(COUNTIF($B$6:B615,B615&amp;"")=1,1,0))</f>
        <v/>
      </c>
    </row>
    <row r="616">
      <c r="A616" s="17" t="n"/>
      <c r="B616" s="5" t="n"/>
      <c r="C616" s="5" t="n"/>
      <c r="D616" s="14" t="n"/>
      <c r="E616" s="5" t="n"/>
      <c r="F616" s="5" t="n"/>
      <c r="G616" s="18">
        <f>IF(B616&amp;""="","",IF(COUNTIF($B$6:B616,B616&amp;"")=1,1,0))</f>
        <v/>
      </c>
    </row>
    <row r="617">
      <c r="A617" s="17" t="n"/>
      <c r="B617" s="5" t="n"/>
      <c r="C617" s="5" t="n"/>
      <c r="D617" s="14" t="n"/>
      <c r="E617" s="5" t="n"/>
      <c r="F617" s="5" t="n"/>
      <c r="G617" s="18">
        <f>IF(B617&amp;""="","",IF(COUNTIF($B$6:B617,B617&amp;"")=1,1,0))</f>
        <v/>
      </c>
    </row>
    <row r="618">
      <c r="A618" s="17" t="n"/>
      <c r="B618" s="5" t="n"/>
      <c r="C618" s="5" t="n"/>
      <c r="D618" s="14" t="n"/>
      <c r="E618" s="5" t="n"/>
      <c r="F618" s="5" t="n"/>
      <c r="G618" s="18">
        <f>IF(B618&amp;""="","",IF(COUNTIF($B$6:B618,B618&amp;"")=1,1,0))</f>
        <v/>
      </c>
    </row>
    <row r="619">
      <c r="A619" s="17" t="n"/>
      <c r="B619" s="5" t="n"/>
      <c r="C619" s="5" t="n"/>
      <c r="D619" s="14" t="n"/>
      <c r="E619" s="5" t="n"/>
      <c r="F619" s="5" t="n"/>
      <c r="G619" s="18">
        <f>IF(B619&amp;""="","",IF(COUNTIF($B$6:B619,B619&amp;"")=1,1,0))</f>
        <v/>
      </c>
    </row>
    <row r="620">
      <c r="A620" s="17" t="n"/>
      <c r="B620" s="5" t="n"/>
      <c r="C620" s="5" t="n"/>
      <c r="D620" s="14" t="n"/>
      <c r="E620" s="5" t="n"/>
      <c r="F620" s="5" t="n"/>
      <c r="G620" s="18">
        <f>IF(B620&amp;""="","",IF(COUNTIF($B$6:B620,B620&amp;"")=1,1,0))</f>
        <v/>
      </c>
    </row>
    <row r="621">
      <c r="A621" s="17" t="n"/>
      <c r="B621" s="5" t="n"/>
      <c r="C621" s="5" t="n"/>
      <c r="D621" s="14" t="n"/>
      <c r="E621" s="5" t="n"/>
      <c r="F621" s="5" t="n"/>
      <c r="G621" s="18">
        <f>IF(B621&amp;""="","",IF(COUNTIF($B$6:B621,B621&amp;"")=1,1,0))</f>
        <v/>
      </c>
    </row>
    <row r="622">
      <c r="A622" s="17" t="n"/>
      <c r="B622" s="5" t="n"/>
      <c r="C622" s="5" t="n"/>
      <c r="D622" s="14" t="n"/>
      <c r="E622" s="5" t="n"/>
      <c r="F622" s="5" t="n"/>
      <c r="G622" s="18">
        <f>IF(B622&amp;""="","",IF(COUNTIF($B$6:B622,B622&amp;"")=1,1,0))</f>
        <v/>
      </c>
    </row>
    <row r="623">
      <c r="A623" s="17" t="n"/>
      <c r="B623" s="5" t="n"/>
      <c r="C623" s="5" t="n"/>
      <c r="D623" s="14" t="n"/>
      <c r="E623" s="5" t="n"/>
      <c r="F623" s="5" t="n"/>
      <c r="G623" s="18">
        <f>IF(B623&amp;""="","",IF(COUNTIF($B$6:B623,B623&amp;"")=1,1,0))</f>
        <v/>
      </c>
    </row>
    <row r="624">
      <c r="A624" s="17" t="n"/>
      <c r="B624" s="5" t="n"/>
      <c r="C624" s="5" t="n"/>
      <c r="D624" s="14" t="n"/>
      <c r="E624" s="5" t="n"/>
      <c r="F624" s="5" t="n"/>
      <c r="G624" s="18">
        <f>IF(B624&amp;""="","",IF(COUNTIF($B$6:B624,B624&amp;"")=1,1,0))</f>
        <v/>
      </c>
    </row>
    <row r="625">
      <c r="A625" s="17" t="n"/>
      <c r="B625" s="5" t="n"/>
      <c r="C625" s="5" t="n"/>
      <c r="D625" s="14" t="n"/>
      <c r="E625" s="5" t="n"/>
      <c r="F625" s="5" t="n"/>
      <c r="G625" s="18">
        <f>IF(B625&amp;""="","",IF(COUNTIF($B$6:B625,B625&amp;"")=1,1,0))</f>
        <v/>
      </c>
    </row>
    <row r="626">
      <c r="A626" s="17" t="n"/>
      <c r="B626" s="5" t="n"/>
      <c r="C626" s="5" t="n"/>
      <c r="D626" s="14" t="n"/>
      <c r="E626" s="5" t="n"/>
      <c r="F626" s="5" t="n"/>
      <c r="G626" s="18">
        <f>IF(B626&amp;""="","",IF(COUNTIF($B$6:B626,B626&amp;"")=1,1,0))</f>
        <v/>
      </c>
    </row>
    <row r="627">
      <c r="A627" s="17" t="n"/>
      <c r="B627" s="5" t="n"/>
      <c r="C627" s="5" t="n"/>
      <c r="D627" s="14" t="n"/>
      <c r="E627" s="5" t="n"/>
      <c r="F627" s="5" t="n"/>
      <c r="G627" s="18">
        <f>IF(B627&amp;""="","",IF(COUNTIF($B$6:B627,B627&amp;"")=1,1,0))</f>
        <v/>
      </c>
    </row>
    <row r="628">
      <c r="A628" s="17" t="n"/>
      <c r="B628" s="5" t="n"/>
      <c r="C628" s="5" t="n"/>
      <c r="D628" s="14" t="n"/>
      <c r="E628" s="5" t="n"/>
      <c r="F628" s="5" t="n"/>
      <c r="G628" s="18">
        <f>IF(B628&amp;""="","",IF(COUNTIF($B$6:B628,B628&amp;"")=1,1,0))</f>
        <v/>
      </c>
    </row>
    <row r="629">
      <c r="A629" s="17" t="n"/>
      <c r="B629" s="5" t="n"/>
      <c r="C629" s="5" t="n"/>
      <c r="D629" s="14" t="n"/>
      <c r="E629" s="5" t="n"/>
      <c r="F629" s="5" t="n"/>
      <c r="G629" s="18">
        <f>IF(B629&amp;""="","",IF(COUNTIF($B$6:B629,B629&amp;"")=1,1,0))</f>
        <v/>
      </c>
    </row>
    <row r="630">
      <c r="A630" s="17" t="n"/>
      <c r="B630" s="5" t="n"/>
      <c r="C630" s="5" t="n"/>
      <c r="D630" s="14" t="n"/>
      <c r="E630" s="5" t="n"/>
      <c r="F630" s="5" t="n"/>
      <c r="G630" s="18">
        <f>IF(B630&amp;""="","",IF(COUNTIF($B$6:B630,B630&amp;"")=1,1,0))</f>
        <v/>
      </c>
    </row>
    <row r="631">
      <c r="A631" s="17" t="n"/>
      <c r="B631" s="5" t="n"/>
      <c r="C631" s="5" t="n"/>
      <c r="D631" s="14" t="n"/>
      <c r="E631" s="5" t="n"/>
      <c r="F631" s="5" t="n"/>
      <c r="G631" s="18">
        <f>IF(B631&amp;""="","",IF(COUNTIF($B$6:B631,B631&amp;"")=1,1,0))</f>
        <v/>
      </c>
    </row>
    <row r="632">
      <c r="A632" s="17" t="n"/>
      <c r="B632" s="5" t="n"/>
      <c r="C632" s="5" t="n"/>
      <c r="D632" s="14" t="n"/>
      <c r="E632" s="5" t="n"/>
      <c r="F632" s="5" t="n"/>
      <c r="G632" s="18">
        <f>IF(B632&amp;""="","",IF(COUNTIF($B$6:B632,B632&amp;"")=1,1,0))</f>
        <v/>
      </c>
    </row>
    <row r="633">
      <c r="A633" s="17" t="n"/>
      <c r="B633" s="5" t="n"/>
      <c r="C633" s="5" t="n"/>
      <c r="D633" s="14" t="n"/>
      <c r="E633" s="5" t="n"/>
      <c r="F633" s="5" t="n"/>
      <c r="G633" s="18">
        <f>IF(B633&amp;""="","",IF(COUNTIF($B$6:B633,B633&amp;"")=1,1,0))</f>
        <v/>
      </c>
    </row>
    <row r="634">
      <c r="A634" s="17" t="n"/>
      <c r="B634" s="5" t="n"/>
      <c r="C634" s="5" t="n"/>
      <c r="D634" s="14" t="n"/>
      <c r="E634" s="5" t="n"/>
      <c r="F634" s="5" t="n"/>
      <c r="G634" s="18">
        <f>IF(B634&amp;""="","",IF(COUNTIF($B$6:B634,B634&amp;"")=1,1,0))</f>
        <v/>
      </c>
    </row>
    <row r="635">
      <c r="A635" s="17" t="n"/>
      <c r="B635" s="5" t="n"/>
      <c r="C635" s="5" t="n"/>
      <c r="D635" s="14" t="n"/>
      <c r="E635" s="5" t="n"/>
      <c r="F635" s="5" t="n"/>
      <c r="G635" s="18">
        <f>IF(B635&amp;""="","",IF(COUNTIF($B$6:B635,B635&amp;"")=1,1,0))</f>
        <v/>
      </c>
    </row>
    <row r="636">
      <c r="A636" s="17" t="n"/>
      <c r="B636" s="5" t="n"/>
      <c r="C636" s="5" t="n"/>
      <c r="D636" s="14" t="n"/>
      <c r="E636" s="5" t="n"/>
      <c r="F636" s="5" t="n"/>
      <c r="G636" s="18">
        <f>IF(B636&amp;""="","",IF(COUNTIF($B$6:B636,B636&amp;"")=1,1,0))</f>
        <v/>
      </c>
    </row>
    <row r="637">
      <c r="A637" s="17" t="n"/>
      <c r="B637" s="5" t="n"/>
      <c r="C637" s="5" t="n"/>
      <c r="D637" s="14" t="n"/>
      <c r="E637" s="5" t="n"/>
      <c r="F637" s="5" t="n"/>
      <c r="G637" s="18">
        <f>IF(B637&amp;""="","",IF(COUNTIF($B$6:B637,B637&amp;"")=1,1,0))</f>
        <v/>
      </c>
    </row>
    <row r="638">
      <c r="A638" s="17" t="n"/>
      <c r="B638" s="5" t="n"/>
      <c r="C638" s="5" t="n"/>
      <c r="D638" s="14" t="n"/>
      <c r="E638" s="5" t="n"/>
      <c r="F638" s="5" t="n"/>
      <c r="G638" s="18">
        <f>IF(B638&amp;""="","",IF(COUNTIF($B$6:B638,B638&amp;"")=1,1,0))</f>
        <v/>
      </c>
    </row>
    <row r="639">
      <c r="A639" s="17" t="n"/>
      <c r="B639" s="5" t="n"/>
      <c r="C639" s="5" t="n"/>
      <c r="D639" s="14" t="n"/>
      <c r="E639" s="5" t="n"/>
      <c r="F639" s="5" t="n"/>
      <c r="G639" s="18">
        <f>IF(B639&amp;""="","",IF(COUNTIF($B$6:B639,B639&amp;"")=1,1,0))</f>
        <v/>
      </c>
    </row>
    <row r="640">
      <c r="A640" s="17" t="n"/>
      <c r="B640" s="5" t="n"/>
      <c r="C640" s="5" t="n"/>
      <c r="D640" s="14" t="n"/>
      <c r="E640" s="5" t="n"/>
      <c r="F640" s="5" t="n"/>
      <c r="G640" s="18">
        <f>IF(B640&amp;""="","",IF(COUNTIF($B$6:B640,B640&amp;"")=1,1,0))</f>
        <v/>
      </c>
    </row>
    <row r="641">
      <c r="A641" s="17" t="n"/>
      <c r="B641" s="5" t="n"/>
      <c r="C641" s="5" t="n"/>
      <c r="D641" s="14" t="n"/>
      <c r="E641" s="5" t="n"/>
      <c r="F641" s="5" t="n"/>
      <c r="G641" s="18">
        <f>IF(B641&amp;""="","",IF(COUNTIF($B$6:B641,B641&amp;"")=1,1,0))</f>
        <v/>
      </c>
    </row>
    <row r="642">
      <c r="A642" s="17" t="n"/>
      <c r="B642" s="5" t="n"/>
      <c r="C642" s="5" t="n"/>
      <c r="D642" s="14" t="n"/>
      <c r="E642" s="5" t="n"/>
      <c r="F642" s="5" t="n"/>
      <c r="G642" s="18">
        <f>IF(B642&amp;""="","",IF(COUNTIF($B$6:B642,B642&amp;"")=1,1,0))</f>
        <v/>
      </c>
    </row>
    <row r="643">
      <c r="A643" s="17" t="n"/>
      <c r="B643" s="5" t="n"/>
      <c r="C643" s="5" t="n"/>
      <c r="D643" s="14" t="n"/>
      <c r="E643" s="5" t="n"/>
      <c r="F643" s="5" t="n"/>
      <c r="G643" s="18">
        <f>IF(B643&amp;""="","",IF(COUNTIF($B$6:B643,B643&amp;"")=1,1,0))</f>
        <v/>
      </c>
    </row>
    <row r="644">
      <c r="A644" s="17" t="n"/>
      <c r="B644" s="5" t="n"/>
      <c r="C644" s="5" t="n"/>
      <c r="D644" s="14" t="n"/>
      <c r="E644" s="5" t="n"/>
      <c r="F644" s="5" t="n"/>
      <c r="G644" s="18">
        <f>IF(B644&amp;""="","",IF(COUNTIF($B$6:B644,B644&amp;"")=1,1,0))</f>
        <v/>
      </c>
    </row>
    <row r="645">
      <c r="A645" s="17" t="n"/>
      <c r="B645" s="5" t="n"/>
      <c r="C645" s="5" t="n"/>
      <c r="D645" s="14" t="n"/>
      <c r="E645" s="5" t="n"/>
      <c r="F645" s="5" t="n"/>
      <c r="G645" s="18">
        <f>IF(B645&amp;""="","",IF(COUNTIF($B$6:B645,B645&amp;"")=1,1,0))</f>
        <v/>
      </c>
    </row>
    <row r="646">
      <c r="A646" s="17" t="n"/>
      <c r="B646" s="5" t="n"/>
      <c r="C646" s="5" t="n"/>
      <c r="D646" s="14" t="n"/>
      <c r="E646" s="5" t="n"/>
      <c r="F646" s="5" t="n"/>
      <c r="G646" s="18">
        <f>IF(B646&amp;""="","",IF(COUNTIF($B$6:B646,B646&amp;"")=1,1,0))</f>
        <v/>
      </c>
    </row>
    <row r="647">
      <c r="A647" s="17" t="n"/>
      <c r="B647" s="5" t="n"/>
      <c r="C647" s="5" t="n"/>
      <c r="D647" s="14" t="n"/>
      <c r="E647" s="5" t="n"/>
      <c r="F647" s="5" t="n"/>
      <c r="G647" s="18">
        <f>IF(B647&amp;""="","",IF(COUNTIF($B$6:B647,B647&amp;"")=1,1,0))</f>
        <v/>
      </c>
    </row>
    <row r="648">
      <c r="A648" s="17" t="n"/>
      <c r="B648" s="5" t="n"/>
      <c r="C648" s="5" t="n"/>
      <c r="D648" s="14" t="n"/>
      <c r="E648" s="5" t="n"/>
      <c r="F648" s="5" t="n"/>
      <c r="G648" s="18">
        <f>IF(B648&amp;""="","",IF(COUNTIF($B$6:B648,B648&amp;"")=1,1,0))</f>
        <v/>
      </c>
    </row>
    <row r="649">
      <c r="A649" s="17" t="n"/>
      <c r="B649" s="5" t="n"/>
      <c r="C649" s="5" t="n"/>
      <c r="D649" s="14" t="n"/>
      <c r="E649" s="5" t="n"/>
      <c r="F649" s="5" t="n"/>
      <c r="G649" s="18">
        <f>IF(B649&amp;""="","",IF(COUNTIF($B$6:B649,B649&amp;"")=1,1,0))</f>
        <v/>
      </c>
    </row>
    <row r="650">
      <c r="A650" s="17" t="n"/>
      <c r="B650" s="5" t="n"/>
      <c r="C650" s="5" t="n"/>
      <c r="D650" s="14" t="n"/>
      <c r="E650" s="5" t="n"/>
      <c r="F650" s="5" t="n"/>
      <c r="G650" s="18">
        <f>IF(B650&amp;""="","",IF(COUNTIF($B$6:B650,B650&amp;"")=1,1,0))</f>
        <v/>
      </c>
    </row>
    <row r="651">
      <c r="A651" s="17" t="n"/>
      <c r="B651" s="5" t="n"/>
      <c r="C651" s="5" t="n"/>
      <c r="D651" s="14" t="n"/>
      <c r="E651" s="5" t="n"/>
      <c r="F651" s="5" t="n"/>
      <c r="G651" s="18">
        <f>IF(B651&amp;""="","",IF(COUNTIF($B$6:B651,B651&amp;"")=1,1,0))</f>
        <v/>
      </c>
    </row>
    <row r="652">
      <c r="A652" s="17" t="n"/>
      <c r="B652" s="5" t="n"/>
      <c r="C652" s="5" t="n"/>
      <c r="D652" s="14" t="n"/>
      <c r="E652" s="5" t="n"/>
      <c r="F652" s="5" t="n"/>
      <c r="G652" s="18">
        <f>IF(B652&amp;""="","",IF(COUNTIF($B$6:B652,B652&amp;"")=1,1,0))</f>
        <v/>
      </c>
    </row>
    <row r="653">
      <c r="A653" s="17" t="n"/>
      <c r="B653" s="5" t="n"/>
      <c r="C653" s="5" t="n"/>
      <c r="D653" s="14" t="n"/>
      <c r="E653" s="5" t="n"/>
      <c r="F653" s="5" t="n"/>
      <c r="G653" s="18">
        <f>IF(B653&amp;""="","",IF(COUNTIF($B$6:B653,B653&amp;"")=1,1,0))</f>
        <v/>
      </c>
    </row>
    <row r="654">
      <c r="A654" s="17" t="n"/>
      <c r="B654" s="5" t="n"/>
      <c r="C654" s="5" t="n"/>
      <c r="D654" s="14" t="n"/>
      <c r="E654" s="5" t="n"/>
      <c r="F654" s="5" t="n"/>
      <c r="G654" s="18">
        <f>IF(B654&amp;""="","",IF(COUNTIF($B$6:B654,B654&amp;"")=1,1,0))</f>
        <v/>
      </c>
    </row>
    <row r="655">
      <c r="A655" s="17" t="n"/>
      <c r="B655" s="5" t="n"/>
      <c r="C655" s="5" t="n"/>
      <c r="D655" s="14" t="n"/>
      <c r="E655" s="5" t="n"/>
      <c r="F655" s="5" t="n"/>
      <c r="G655" s="18">
        <f>IF(B655&amp;""="","",IF(COUNTIF($B$6:B655,B655&amp;"")=1,1,0))</f>
        <v/>
      </c>
    </row>
    <row r="656">
      <c r="A656" s="17" t="n"/>
      <c r="B656" s="5" t="n"/>
      <c r="C656" s="5" t="n"/>
      <c r="D656" s="14" t="n"/>
      <c r="E656" s="5" t="n"/>
      <c r="F656" s="5" t="n"/>
      <c r="G656" s="18">
        <f>IF(B656&amp;""="","",IF(COUNTIF($B$6:B656,B656&amp;"")=1,1,0))</f>
        <v/>
      </c>
    </row>
    <row r="657">
      <c r="A657" s="17" t="n"/>
      <c r="B657" s="5" t="n"/>
      <c r="C657" s="5" t="n"/>
      <c r="D657" s="14" t="n"/>
      <c r="E657" s="5" t="n"/>
      <c r="F657" s="5" t="n"/>
      <c r="G657" s="18">
        <f>IF(B657&amp;""="","",IF(COUNTIF($B$6:B657,B657&amp;"")=1,1,0))</f>
        <v/>
      </c>
    </row>
    <row r="658">
      <c r="A658" s="17" t="n"/>
      <c r="B658" s="5" t="n"/>
      <c r="C658" s="5" t="n"/>
      <c r="D658" s="14" t="n"/>
      <c r="E658" s="5" t="n"/>
      <c r="F658" s="5" t="n"/>
      <c r="G658" s="18">
        <f>IF(B658&amp;""="","",IF(COUNTIF($B$6:B658,B658&amp;"")=1,1,0))</f>
        <v/>
      </c>
    </row>
    <row r="659">
      <c r="A659" s="17" t="n"/>
      <c r="B659" s="5" t="n"/>
      <c r="C659" s="5" t="n"/>
      <c r="D659" s="14" t="n"/>
      <c r="E659" s="5" t="n"/>
      <c r="F659" s="5" t="n"/>
      <c r="G659" s="18">
        <f>IF(B659&amp;""="","",IF(COUNTIF($B$6:B659,B659&amp;"")=1,1,0))</f>
        <v/>
      </c>
    </row>
    <row r="660">
      <c r="A660" s="17" t="n"/>
      <c r="B660" s="5" t="n"/>
      <c r="C660" s="5" t="n"/>
      <c r="D660" s="14" t="n"/>
      <c r="E660" s="5" t="n"/>
      <c r="F660" s="5" t="n"/>
      <c r="G660" s="18">
        <f>IF(B660&amp;""="","",IF(COUNTIF($B$6:B660,B660&amp;"")=1,1,0))</f>
        <v/>
      </c>
    </row>
    <row r="661">
      <c r="A661" s="17" t="n"/>
      <c r="B661" s="5" t="n"/>
      <c r="C661" s="5" t="n"/>
      <c r="D661" s="14" t="n"/>
      <c r="E661" s="5" t="n"/>
      <c r="F661" s="5" t="n"/>
      <c r="G661" s="18">
        <f>IF(B661&amp;""="","",IF(COUNTIF($B$6:B661,B661&amp;"")=1,1,0))</f>
        <v/>
      </c>
    </row>
    <row r="662">
      <c r="A662" s="17" t="n"/>
      <c r="B662" s="5" t="n"/>
      <c r="C662" s="5" t="n"/>
      <c r="D662" s="14" t="n"/>
      <c r="E662" s="5" t="n"/>
      <c r="F662" s="5" t="n"/>
      <c r="G662" s="18">
        <f>IF(B662&amp;""="","",IF(COUNTIF($B$6:B662,B662&amp;"")=1,1,0))</f>
        <v/>
      </c>
    </row>
    <row r="663">
      <c r="A663" s="17" t="n"/>
      <c r="B663" s="5" t="n"/>
      <c r="C663" s="5" t="n"/>
      <c r="D663" s="14" t="n"/>
      <c r="E663" s="5" t="n"/>
      <c r="F663" s="5" t="n"/>
      <c r="G663" s="18">
        <f>IF(B663&amp;""="","",IF(COUNTIF($B$6:B663,B663&amp;"")=1,1,0))</f>
        <v/>
      </c>
    </row>
    <row r="664">
      <c r="A664" s="17" t="n"/>
      <c r="B664" s="5" t="n"/>
      <c r="C664" s="5" t="n"/>
      <c r="D664" s="14" t="n"/>
      <c r="E664" s="5" t="n"/>
      <c r="F664" s="5" t="n"/>
      <c r="G664" s="18">
        <f>IF(B664&amp;""="","",IF(COUNTIF($B$6:B664,B664&amp;"")=1,1,0))</f>
        <v/>
      </c>
    </row>
    <row r="665">
      <c r="A665" s="17" t="n"/>
      <c r="B665" s="5" t="n"/>
      <c r="C665" s="5" t="n"/>
      <c r="D665" s="14" t="n"/>
      <c r="E665" s="5" t="n"/>
      <c r="F665" s="5" t="n"/>
      <c r="G665" s="18">
        <f>IF(B665&amp;""="","",IF(COUNTIF($B$6:B665,B665&amp;"")=1,1,0))</f>
        <v/>
      </c>
    </row>
    <row r="666">
      <c r="A666" s="17" t="n"/>
      <c r="B666" s="5" t="n"/>
      <c r="C666" s="5" t="n"/>
      <c r="D666" s="14" t="n"/>
      <c r="E666" s="5" t="n"/>
      <c r="F666" s="5" t="n"/>
      <c r="G666" s="18">
        <f>IF(B666&amp;""="","",IF(COUNTIF($B$6:B666,B666&amp;"")=1,1,0))</f>
        <v/>
      </c>
    </row>
    <row r="667">
      <c r="A667" s="17" t="n"/>
      <c r="B667" s="5" t="n"/>
      <c r="C667" s="5" t="n"/>
      <c r="D667" s="14" t="n"/>
      <c r="E667" s="5" t="n"/>
      <c r="F667" s="5" t="n"/>
      <c r="G667" s="18">
        <f>IF(B667&amp;""="","",IF(COUNTIF($B$6:B667,B667&amp;"")=1,1,0))</f>
        <v/>
      </c>
    </row>
    <row r="668">
      <c r="A668" s="17" t="n"/>
      <c r="B668" s="5" t="n"/>
      <c r="C668" s="5" t="n"/>
      <c r="D668" s="14" t="n"/>
      <c r="E668" s="5" t="n"/>
      <c r="F668" s="5" t="n"/>
      <c r="G668" s="18">
        <f>IF(B668&amp;""="","",IF(COUNTIF($B$6:B668,B668&amp;"")=1,1,0))</f>
        <v/>
      </c>
    </row>
    <row r="669">
      <c r="A669" s="17" t="n"/>
      <c r="B669" s="5" t="n"/>
      <c r="C669" s="5" t="n"/>
      <c r="D669" s="14" t="n"/>
      <c r="E669" s="5" t="n"/>
      <c r="F669" s="5" t="n"/>
      <c r="G669" s="18">
        <f>IF(B669&amp;""="","",IF(COUNTIF($B$6:B669,B669&amp;"")=1,1,0))</f>
        <v/>
      </c>
    </row>
    <row r="670">
      <c r="A670" s="17" t="n"/>
      <c r="B670" s="5" t="n"/>
      <c r="C670" s="5" t="n"/>
      <c r="D670" s="14" t="n"/>
      <c r="E670" s="5" t="n"/>
      <c r="F670" s="5" t="n"/>
      <c r="G670" s="18">
        <f>IF(B670&amp;""="","",IF(COUNTIF($B$6:B670,B670&amp;"")=1,1,0))</f>
        <v/>
      </c>
    </row>
    <row r="671">
      <c r="A671" s="17" t="n"/>
      <c r="B671" s="5" t="n"/>
      <c r="C671" s="5" t="n"/>
      <c r="D671" s="14" t="n"/>
      <c r="E671" s="5" t="n"/>
      <c r="F671" s="5" t="n"/>
      <c r="G671" s="18">
        <f>IF(B671&amp;""="","",IF(COUNTIF($B$6:B671,B671&amp;"")=1,1,0))</f>
        <v/>
      </c>
    </row>
    <row r="672">
      <c r="A672" s="17" t="n"/>
      <c r="B672" s="5" t="n"/>
      <c r="C672" s="5" t="n"/>
      <c r="D672" s="14" t="n"/>
      <c r="E672" s="5" t="n"/>
      <c r="F672" s="5" t="n"/>
      <c r="G672" s="18">
        <f>IF(B672&amp;""="","",IF(COUNTIF($B$6:B672,B672&amp;"")=1,1,0))</f>
        <v/>
      </c>
    </row>
    <row r="673">
      <c r="A673" s="17" t="n"/>
      <c r="B673" s="5" t="n"/>
      <c r="C673" s="5" t="n"/>
      <c r="D673" s="14" t="n"/>
      <c r="E673" s="5" t="n"/>
      <c r="F673" s="5" t="n"/>
      <c r="G673" s="18">
        <f>IF(B673&amp;""="","",IF(COUNTIF($B$6:B673,B673&amp;"")=1,1,0))</f>
        <v/>
      </c>
    </row>
    <row r="674">
      <c r="A674" s="17" t="n"/>
      <c r="B674" s="5" t="n"/>
      <c r="C674" s="5" t="n"/>
      <c r="D674" s="14" t="n"/>
      <c r="E674" s="5" t="n"/>
      <c r="F674" s="5" t="n"/>
      <c r="G674" s="18">
        <f>IF(B674&amp;""="","",IF(COUNTIF($B$6:B674,B674&amp;"")=1,1,0))</f>
        <v/>
      </c>
    </row>
    <row r="675">
      <c r="A675" s="17" t="n"/>
      <c r="B675" s="5" t="n"/>
      <c r="C675" s="5" t="n"/>
      <c r="D675" s="14" t="n"/>
      <c r="E675" s="5" t="n"/>
      <c r="F675" s="5" t="n"/>
      <c r="G675" s="18">
        <f>IF(B675&amp;""="","",IF(COUNTIF($B$6:B675,B675&amp;"")=1,1,0))</f>
        <v/>
      </c>
    </row>
    <row r="676">
      <c r="A676" s="17" t="n"/>
      <c r="B676" s="5" t="n"/>
      <c r="C676" s="5" t="n"/>
      <c r="D676" s="14" t="n"/>
      <c r="E676" s="5" t="n"/>
      <c r="F676" s="5" t="n"/>
      <c r="G676" s="18">
        <f>IF(B676&amp;""="","",IF(COUNTIF($B$6:B676,B676&amp;"")=1,1,0))</f>
        <v/>
      </c>
    </row>
    <row r="677">
      <c r="A677" s="17" t="n"/>
      <c r="B677" s="5" t="n"/>
      <c r="C677" s="5" t="n"/>
      <c r="D677" s="14" t="n"/>
      <c r="E677" s="5" t="n"/>
      <c r="F677" s="5" t="n"/>
      <c r="G677" s="18">
        <f>IF(B677&amp;""="","",IF(COUNTIF($B$6:B677,B677&amp;"")=1,1,0))</f>
        <v/>
      </c>
    </row>
    <row r="678">
      <c r="A678" s="17" t="n"/>
      <c r="B678" s="5" t="n"/>
      <c r="C678" s="5" t="n"/>
      <c r="D678" s="14" t="n"/>
      <c r="E678" s="5" t="n"/>
      <c r="F678" s="5" t="n"/>
      <c r="G678" s="18">
        <f>IF(B678&amp;""="","",IF(COUNTIF($B$6:B678,B678&amp;"")=1,1,0))</f>
        <v/>
      </c>
    </row>
    <row r="679">
      <c r="A679" s="17" t="n"/>
      <c r="B679" s="5" t="n"/>
      <c r="C679" s="5" t="n"/>
      <c r="D679" s="14" t="n"/>
      <c r="E679" s="5" t="n"/>
      <c r="F679" s="5" t="n"/>
      <c r="G679" s="18">
        <f>IF(B679&amp;""="","",IF(COUNTIF($B$6:B679,B679&amp;"")=1,1,0))</f>
        <v/>
      </c>
    </row>
    <row r="680">
      <c r="A680" s="17" t="n"/>
      <c r="B680" s="5" t="n"/>
      <c r="C680" s="5" t="n"/>
      <c r="D680" s="14" t="n"/>
      <c r="E680" s="5" t="n"/>
      <c r="F680" s="5" t="n"/>
      <c r="G680" s="18">
        <f>IF(B680&amp;""="","",IF(COUNTIF($B$6:B680,B680&amp;"")=1,1,0))</f>
        <v/>
      </c>
    </row>
    <row r="681">
      <c r="A681" s="17" t="n"/>
      <c r="B681" s="5" t="n"/>
      <c r="C681" s="5" t="n"/>
      <c r="D681" s="14" t="n"/>
      <c r="E681" s="5" t="n"/>
      <c r="F681" s="5" t="n"/>
      <c r="G681" s="18">
        <f>IF(B681&amp;""="","",IF(COUNTIF($B$6:B681,B681&amp;"")=1,1,0))</f>
        <v/>
      </c>
    </row>
    <row r="682">
      <c r="A682" s="17" t="n"/>
      <c r="B682" s="5" t="n"/>
      <c r="C682" s="5" t="n"/>
      <c r="D682" s="14" t="n"/>
      <c r="E682" s="5" t="n"/>
      <c r="F682" s="5" t="n"/>
      <c r="G682" s="18">
        <f>IF(B682&amp;""="","",IF(COUNTIF($B$6:B682,B682&amp;"")=1,1,0))</f>
        <v/>
      </c>
    </row>
    <row r="683">
      <c r="A683" s="17" t="n"/>
      <c r="B683" s="5" t="n"/>
      <c r="C683" s="5" t="n"/>
      <c r="D683" s="14" t="n"/>
      <c r="E683" s="5" t="n"/>
      <c r="F683" s="5" t="n"/>
      <c r="G683" s="18">
        <f>IF(B683&amp;""="","",IF(COUNTIF($B$6:B683,B683&amp;"")=1,1,0))</f>
        <v/>
      </c>
    </row>
    <row r="684">
      <c r="A684" s="17" t="n"/>
      <c r="B684" s="5" t="n"/>
      <c r="C684" s="5" t="n"/>
      <c r="D684" s="14" t="n"/>
      <c r="E684" s="5" t="n"/>
      <c r="F684" s="5" t="n"/>
      <c r="G684" s="18">
        <f>IF(B684&amp;""="","",IF(COUNTIF($B$6:B684,B684&amp;"")=1,1,0))</f>
        <v/>
      </c>
    </row>
    <row r="685">
      <c r="A685" s="17" t="n"/>
      <c r="B685" s="5" t="n"/>
      <c r="C685" s="5" t="n"/>
      <c r="D685" s="14" t="n"/>
      <c r="E685" s="5" t="n"/>
      <c r="F685" s="5" t="n"/>
      <c r="G685" s="18">
        <f>IF(B685&amp;""="","",IF(COUNTIF($B$6:B685,B685&amp;"")=1,1,0))</f>
        <v/>
      </c>
    </row>
    <row r="686">
      <c r="A686" s="17" t="n"/>
      <c r="B686" s="5" t="n"/>
      <c r="C686" s="5" t="n"/>
      <c r="D686" s="14" t="n"/>
      <c r="E686" s="5" t="n"/>
      <c r="F686" s="5" t="n"/>
      <c r="G686" s="18">
        <f>IF(B686&amp;""="","",IF(COUNTIF($B$6:B686,B686&amp;"")=1,1,0))</f>
        <v/>
      </c>
    </row>
    <row r="687">
      <c r="A687" s="17" t="n"/>
      <c r="B687" s="5" t="n"/>
      <c r="C687" s="5" t="n"/>
      <c r="D687" s="14" t="n"/>
      <c r="E687" s="5" t="n"/>
      <c r="F687" s="5" t="n"/>
      <c r="G687" s="18">
        <f>IF(B687&amp;""="","",IF(COUNTIF($B$6:B687,B687&amp;"")=1,1,0))</f>
        <v/>
      </c>
    </row>
    <row r="688">
      <c r="A688" s="17" t="n"/>
      <c r="B688" s="5" t="n"/>
      <c r="C688" s="5" t="n"/>
      <c r="D688" s="14" t="n"/>
      <c r="E688" s="5" t="n"/>
      <c r="F688" s="5" t="n"/>
      <c r="G688" s="18">
        <f>IF(B688&amp;""="","",IF(COUNTIF($B$6:B688,B688&amp;"")=1,1,0))</f>
        <v/>
      </c>
    </row>
    <row r="689">
      <c r="A689" s="17" t="n"/>
      <c r="B689" s="5" t="n"/>
      <c r="C689" s="5" t="n"/>
      <c r="D689" s="14" t="n"/>
      <c r="E689" s="5" t="n"/>
      <c r="F689" s="5" t="n"/>
      <c r="G689" s="18">
        <f>IF(B689&amp;""="","",IF(COUNTIF($B$6:B689,B689&amp;"")=1,1,0))</f>
        <v/>
      </c>
    </row>
    <row r="690">
      <c r="A690" s="17" t="n"/>
      <c r="B690" s="5" t="n"/>
      <c r="C690" s="5" t="n"/>
      <c r="D690" s="14" t="n"/>
      <c r="E690" s="5" t="n"/>
      <c r="F690" s="5" t="n"/>
      <c r="G690" s="18">
        <f>IF(B690&amp;""="","",IF(COUNTIF($B$6:B690,B690&amp;"")=1,1,0))</f>
        <v/>
      </c>
    </row>
    <row r="691">
      <c r="A691" s="17" t="n"/>
      <c r="B691" s="5" t="n"/>
      <c r="C691" s="5" t="n"/>
      <c r="D691" s="14" t="n"/>
      <c r="E691" s="5" t="n"/>
      <c r="F691" s="5" t="n"/>
      <c r="G691" s="18">
        <f>IF(B691&amp;""="","",IF(COUNTIF($B$6:B691,B691&amp;"")=1,1,0))</f>
        <v/>
      </c>
    </row>
    <row r="692">
      <c r="A692" s="17" t="n"/>
      <c r="B692" s="5" t="n"/>
      <c r="C692" s="5" t="n"/>
      <c r="D692" s="14" t="n"/>
      <c r="E692" s="5" t="n"/>
      <c r="F692" s="5" t="n"/>
      <c r="G692" s="18">
        <f>IF(B692&amp;""="","",IF(COUNTIF($B$6:B692,B692&amp;"")=1,1,0))</f>
        <v/>
      </c>
    </row>
    <row r="693">
      <c r="A693" s="17" t="n"/>
      <c r="B693" s="5" t="n"/>
      <c r="C693" s="5" t="n"/>
      <c r="D693" s="14" t="n"/>
      <c r="E693" s="5" t="n"/>
      <c r="F693" s="5" t="n"/>
      <c r="G693" s="18">
        <f>IF(B693&amp;""="","",IF(COUNTIF($B$6:B693,B693&amp;"")=1,1,0))</f>
        <v/>
      </c>
    </row>
    <row r="694">
      <c r="A694" s="17" t="n"/>
      <c r="B694" s="5" t="n"/>
      <c r="C694" s="5" t="n"/>
      <c r="D694" s="14" t="n"/>
      <c r="E694" s="5" t="n"/>
      <c r="F694" s="5" t="n"/>
      <c r="G694" s="18">
        <f>IF(B694&amp;""="","",IF(COUNTIF($B$6:B694,B694&amp;"")=1,1,0))</f>
        <v/>
      </c>
    </row>
    <row r="695">
      <c r="A695" s="17" t="n"/>
      <c r="B695" s="5" t="n"/>
      <c r="C695" s="5" t="n"/>
      <c r="D695" s="14" t="n"/>
      <c r="E695" s="5" t="n"/>
      <c r="F695" s="5" t="n"/>
      <c r="G695" s="18">
        <f>IF(B695&amp;""="","",IF(COUNTIF($B$6:B695,B695&amp;"")=1,1,0))</f>
        <v/>
      </c>
    </row>
    <row r="696">
      <c r="A696" s="17" t="n"/>
      <c r="B696" s="5" t="n"/>
      <c r="C696" s="5" t="n"/>
      <c r="D696" s="14" t="n"/>
      <c r="E696" s="5" t="n"/>
      <c r="F696" s="5" t="n"/>
      <c r="G696" s="18">
        <f>IF(B696&amp;""="","",IF(COUNTIF($B$6:B696,B696&amp;"")=1,1,0))</f>
        <v/>
      </c>
    </row>
    <row r="697">
      <c r="A697" s="17" t="n"/>
      <c r="B697" s="5" t="n"/>
      <c r="C697" s="5" t="n"/>
      <c r="D697" s="14" t="n"/>
      <c r="E697" s="5" t="n"/>
      <c r="F697" s="5" t="n"/>
      <c r="G697" s="18">
        <f>IF(B697&amp;""="","",IF(COUNTIF($B$6:B697,B697&amp;"")=1,1,0))</f>
        <v/>
      </c>
    </row>
    <row r="698">
      <c r="A698" s="17" t="n"/>
      <c r="B698" s="5" t="n"/>
      <c r="C698" s="5" t="n"/>
      <c r="D698" s="14" t="n"/>
      <c r="E698" s="5" t="n"/>
      <c r="F698" s="5" t="n"/>
      <c r="G698" s="18">
        <f>IF(B698&amp;""="","",IF(COUNTIF($B$6:B698,B698&amp;"")=1,1,0))</f>
        <v/>
      </c>
    </row>
    <row r="699">
      <c r="A699" s="17" t="n"/>
      <c r="B699" s="5" t="n"/>
      <c r="C699" s="5" t="n"/>
      <c r="D699" s="14" t="n"/>
      <c r="E699" s="5" t="n"/>
      <c r="F699" s="5" t="n"/>
      <c r="G699" s="18">
        <f>IF(B699&amp;""="","",IF(COUNTIF($B$6:B699,B699&amp;"")=1,1,0))</f>
        <v/>
      </c>
    </row>
    <row r="700">
      <c r="A700" s="17" t="n"/>
      <c r="B700" s="5" t="n"/>
      <c r="C700" s="5" t="n"/>
      <c r="D700" s="14" t="n"/>
      <c r="E700" s="5" t="n"/>
      <c r="F700" s="5" t="n"/>
      <c r="G700" s="18">
        <f>IF(B700&amp;""="","",IF(COUNTIF($B$6:B700,B700&amp;"")=1,1,0))</f>
        <v/>
      </c>
    </row>
    <row r="701">
      <c r="A701" s="17" t="n"/>
      <c r="B701" s="5" t="n"/>
      <c r="C701" s="5" t="n"/>
      <c r="D701" s="14" t="n"/>
      <c r="E701" s="5" t="n"/>
      <c r="F701" s="5" t="n"/>
      <c r="G701" s="18">
        <f>IF(B701&amp;""="","",IF(COUNTIF($B$6:B701,B701&amp;"")=1,1,0))</f>
        <v/>
      </c>
    </row>
    <row r="702">
      <c r="A702" s="17" t="n"/>
      <c r="B702" s="5" t="n"/>
      <c r="C702" s="5" t="n"/>
      <c r="D702" s="14" t="n"/>
      <c r="E702" s="5" t="n"/>
      <c r="F702" s="5" t="n"/>
      <c r="G702" s="18">
        <f>IF(B702&amp;""="","",IF(COUNTIF($B$6:B702,B702&amp;"")=1,1,0))</f>
        <v/>
      </c>
    </row>
    <row r="703">
      <c r="A703" s="17" t="n"/>
      <c r="B703" s="5" t="n"/>
      <c r="C703" s="5" t="n"/>
      <c r="D703" s="14" t="n"/>
      <c r="E703" s="5" t="n"/>
      <c r="F703" s="5" t="n"/>
      <c r="G703" s="18">
        <f>IF(B703&amp;""="","",IF(COUNTIF($B$6:B703,B703&amp;"")=1,1,0))</f>
        <v/>
      </c>
    </row>
    <row r="704">
      <c r="A704" s="17" t="n"/>
      <c r="B704" s="5" t="n"/>
      <c r="C704" s="5" t="n"/>
      <c r="D704" s="14" t="n"/>
      <c r="E704" s="5" t="n"/>
      <c r="F704" s="5" t="n"/>
      <c r="G704" s="18">
        <f>IF(B704&amp;""="","",IF(COUNTIF($B$6:B704,B704&amp;"")=1,1,0))</f>
        <v/>
      </c>
    </row>
    <row r="705">
      <c r="A705" s="17" t="n"/>
      <c r="B705" s="5" t="n"/>
      <c r="C705" s="5" t="n"/>
      <c r="D705" s="14" t="n"/>
      <c r="E705" s="5" t="n"/>
      <c r="F705" s="5" t="n"/>
      <c r="G705" s="18">
        <f>IF(B705&amp;""="","",IF(COUNTIF($B$6:B705,B705&amp;"")=1,1,0))</f>
        <v/>
      </c>
    </row>
    <row r="706">
      <c r="A706" s="17" t="n"/>
      <c r="B706" s="5" t="n"/>
      <c r="C706" s="5" t="n"/>
      <c r="D706" s="14" t="n"/>
      <c r="E706" s="5" t="n"/>
      <c r="F706" s="5" t="n"/>
      <c r="G706" s="18">
        <f>IF(B706&amp;""="","",IF(COUNTIF($B$6:B706,B706&amp;"")=1,1,0))</f>
        <v/>
      </c>
    </row>
    <row r="707">
      <c r="A707" s="17" t="n"/>
      <c r="B707" s="5" t="n"/>
      <c r="C707" s="5" t="n"/>
      <c r="D707" s="14" t="n"/>
      <c r="E707" s="5" t="n"/>
      <c r="F707" s="5" t="n"/>
      <c r="G707" s="18">
        <f>IF(B707&amp;""="","",IF(COUNTIF($B$6:B707,B707&amp;"")=1,1,0))</f>
        <v/>
      </c>
    </row>
    <row r="708">
      <c r="A708" s="17" t="n"/>
      <c r="B708" s="5" t="n"/>
      <c r="C708" s="5" t="n"/>
      <c r="D708" s="14" t="n"/>
      <c r="E708" s="5" t="n"/>
      <c r="F708" s="5" t="n"/>
      <c r="G708" s="18">
        <f>IF(B708&amp;""="","",IF(COUNTIF($B$6:B708,B708&amp;"")=1,1,0))</f>
        <v/>
      </c>
    </row>
    <row r="709">
      <c r="A709" s="17" t="n"/>
      <c r="B709" s="5" t="n"/>
      <c r="C709" s="5" t="n"/>
      <c r="D709" s="14" t="n"/>
      <c r="E709" s="5" t="n"/>
      <c r="F709" s="5" t="n"/>
      <c r="G709" s="18">
        <f>IF(B709&amp;""="","",IF(COUNTIF($B$6:B709,B709&amp;"")=1,1,0))</f>
        <v/>
      </c>
    </row>
    <row r="710">
      <c r="A710" s="17" t="n"/>
      <c r="B710" s="5" t="n"/>
      <c r="C710" s="5" t="n"/>
      <c r="D710" s="14" t="n"/>
      <c r="E710" s="5" t="n"/>
      <c r="F710" s="5" t="n"/>
      <c r="G710" s="18">
        <f>IF(B710&amp;""="","",IF(COUNTIF($B$6:B710,B710&amp;"")=1,1,0))</f>
        <v/>
      </c>
    </row>
    <row r="711">
      <c r="A711" s="17" t="n"/>
      <c r="B711" s="5" t="n"/>
      <c r="C711" s="5" t="n"/>
      <c r="D711" s="14" t="n"/>
      <c r="E711" s="5" t="n"/>
      <c r="F711" s="5" t="n"/>
      <c r="G711" s="18">
        <f>IF(B711&amp;""="","",IF(COUNTIF($B$6:B711,B711&amp;"")=1,1,0))</f>
        <v/>
      </c>
    </row>
    <row r="712">
      <c r="A712" s="17" t="n"/>
      <c r="B712" s="5" t="n"/>
      <c r="C712" s="5" t="n"/>
      <c r="D712" s="14" t="n"/>
      <c r="E712" s="5" t="n"/>
      <c r="F712" s="5" t="n"/>
      <c r="G712" s="18">
        <f>IF(B712&amp;""="","",IF(COUNTIF($B$6:B712,B712&amp;"")=1,1,0))</f>
        <v/>
      </c>
    </row>
    <row r="713">
      <c r="A713" s="17" t="n"/>
      <c r="B713" s="5" t="n"/>
      <c r="C713" s="5" t="n"/>
      <c r="D713" s="14" t="n"/>
      <c r="E713" s="5" t="n"/>
      <c r="F713" s="5" t="n"/>
      <c r="G713" s="18">
        <f>IF(B713&amp;""="","",IF(COUNTIF($B$6:B713,B713&amp;"")=1,1,0))</f>
        <v/>
      </c>
    </row>
    <row r="714">
      <c r="A714" s="17" t="n"/>
      <c r="B714" s="5" t="n"/>
      <c r="C714" s="5" t="n"/>
      <c r="D714" s="14" t="n"/>
      <c r="E714" s="5" t="n"/>
      <c r="F714" s="5" t="n"/>
      <c r="G714" s="18">
        <f>IF(B714&amp;""="","",IF(COUNTIF($B$6:B714,B714&amp;"")=1,1,0))</f>
        <v/>
      </c>
    </row>
    <row r="715">
      <c r="A715" s="17" t="n"/>
      <c r="B715" s="5" t="n"/>
      <c r="C715" s="5" t="n"/>
      <c r="D715" s="14" t="n"/>
      <c r="E715" s="5" t="n"/>
      <c r="F715" s="5" t="n"/>
      <c r="G715" s="18">
        <f>IF(B715&amp;""="","",IF(COUNTIF($B$6:B715,B715&amp;"")=1,1,0))</f>
        <v/>
      </c>
    </row>
    <row r="716">
      <c r="A716" s="17" t="n"/>
      <c r="B716" s="5" t="n"/>
      <c r="C716" s="5" t="n"/>
      <c r="D716" s="14" t="n"/>
      <c r="E716" s="5" t="n"/>
      <c r="F716" s="5" t="n"/>
      <c r="G716" s="18">
        <f>IF(B716&amp;""="","",IF(COUNTIF($B$6:B716,B716&amp;"")=1,1,0))</f>
        <v/>
      </c>
    </row>
    <row r="717">
      <c r="A717" s="17" t="n"/>
      <c r="B717" s="5" t="n"/>
      <c r="C717" s="5" t="n"/>
      <c r="D717" s="14" t="n"/>
      <c r="E717" s="5" t="n"/>
      <c r="F717" s="5" t="n"/>
      <c r="G717" s="18">
        <f>IF(B717&amp;""="","",IF(COUNTIF($B$6:B717,B717&amp;"")=1,1,0))</f>
        <v/>
      </c>
    </row>
    <row r="718">
      <c r="A718" s="17" t="n"/>
      <c r="B718" s="5" t="n"/>
      <c r="C718" s="5" t="n"/>
      <c r="D718" s="14" t="n"/>
      <c r="E718" s="5" t="n"/>
      <c r="F718" s="5" t="n"/>
      <c r="G718" s="18">
        <f>IF(B718&amp;""="","",IF(COUNTIF($B$6:B718,B718&amp;"")=1,1,0))</f>
        <v/>
      </c>
    </row>
    <row r="719">
      <c r="A719" s="17" t="n"/>
      <c r="B719" s="5" t="n"/>
      <c r="C719" s="5" t="n"/>
      <c r="D719" s="14" t="n"/>
      <c r="E719" s="5" t="n"/>
      <c r="F719" s="5" t="n"/>
      <c r="G719" s="18">
        <f>IF(B719&amp;""="","",IF(COUNTIF($B$6:B719,B719&amp;"")=1,1,0))</f>
        <v/>
      </c>
    </row>
    <row r="720">
      <c r="A720" s="17" t="n"/>
      <c r="B720" s="5" t="n"/>
      <c r="C720" s="5" t="n"/>
      <c r="D720" s="14" t="n"/>
      <c r="E720" s="5" t="n"/>
      <c r="F720" s="5" t="n"/>
      <c r="G720" s="18">
        <f>IF(B720&amp;""="","",IF(COUNTIF($B$6:B720,B720&amp;"")=1,1,0))</f>
        <v/>
      </c>
    </row>
    <row r="721">
      <c r="A721" s="17" t="n"/>
      <c r="B721" s="5" t="n"/>
      <c r="C721" s="5" t="n"/>
      <c r="D721" s="14" t="n"/>
      <c r="E721" s="5" t="n"/>
      <c r="F721" s="5" t="n"/>
      <c r="G721" s="18">
        <f>IF(B721&amp;""="","",IF(COUNTIF($B$6:B721,B721&amp;"")=1,1,0))</f>
        <v/>
      </c>
    </row>
    <row r="722">
      <c r="A722" s="17" t="n"/>
      <c r="B722" s="5" t="n"/>
      <c r="C722" s="5" t="n"/>
      <c r="D722" s="14" t="n"/>
      <c r="E722" s="5" t="n"/>
      <c r="F722" s="5" t="n"/>
      <c r="G722" s="18">
        <f>IF(B722&amp;""="","",IF(COUNTIF($B$6:B722,B722&amp;"")=1,1,0))</f>
        <v/>
      </c>
    </row>
    <row r="723">
      <c r="A723" s="17" t="n"/>
      <c r="B723" s="5" t="n"/>
      <c r="C723" s="5" t="n"/>
      <c r="D723" s="14" t="n"/>
      <c r="E723" s="5" t="n"/>
      <c r="F723" s="5" t="n"/>
      <c r="G723" s="18">
        <f>IF(B723&amp;""="","",IF(COUNTIF($B$6:B723,B723&amp;"")=1,1,0))</f>
        <v/>
      </c>
    </row>
    <row r="724">
      <c r="A724" s="17" t="n"/>
      <c r="B724" s="5" t="n"/>
      <c r="C724" s="5" t="n"/>
      <c r="D724" s="14" t="n"/>
      <c r="E724" s="5" t="n"/>
      <c r="F724" s="5" t="n"/>
      <c r="G724" s="18">
        <f>IF(B724&amp;""="","",IF(COUNTIF($B$6:B724,B724&amp;"")=1,1,0))</f>
        <v/>
      </c>
    </row>
    <row r="725">
      <c r="A725" s="17" t="n"/>
      <c r="B725" s="5" t="n"/>
      <c r="C725" s="5" t="n"/>
      <c r="D725" s="14" t="n"/>
      <c r="E725" s="5" t="n"/>
      <c r="F725" s="5" t="n"/>
      <c r="G725" s="18">
        <f>IF(B725&amp;""="","",IF(COUNTIF($B$6:B725,B725&amp;"")=1,1,0))</f>
        <v/>
      </c>
    </row>
    <row r="726">
      <c r="A726" s="17" t="n"/>
      <c r="B726" s="5" t="n"/>
      <c r="C726" s="5" t="n"/>
      <c r="D726" s="14" t="n"/>
      <c r="E726" s="5" t="n"/>
      <c r="F726" s="5" t="n"/>
      <c r="G726" s="18">
        <f>IF(B726&amp;""="","",IF(COUNTIF($B$6:B726,B726&amp;"")=1,1,0))</f>
        <v/>
      </c>
    </row>
    <row r="727">
      <c r="A727" s="17" t="n"/>
      <c r="B727" s="5" t="n"/>
      <c r="C727" s="5" t="n"/>
      <c r="D727" s="14" t="n"/>
      <c r="E727" s="5" t="n"/>
      <c r="F727" s="5" t="n"/>
      <c r="G727" s="18">
        <f>IF(B727&amp;""="","",IF(COUNTIF($B$6:B727,B727&amp;"")=1,1,0))</f>
        <v/>
      </c>
    </row>
    <row r="728">
      <c r="A728" s="17" t="n"/>
      <c r="B728" s="5" t="n"/>
      <c r="C728" s="5" t="n"/>
      <c r="D728" s="14" t="n"/>
      <c r="E728" s="5" t="n"/>
      <c r="F728" s="5" t="n"/>
      <c r="G728" s="18">
        <f>IF(B728&amp;""="","",IF(COUNTIF($B$6:B728,B728&amp;"")=1,1,0))</f>
        <v/>
      </c>
    </row>
    <row r="729">
      <c r="A729" s="17" t="n"/>
      <c r="B729" s="5" t="n"/>
      <c r="C729" s="5" t="n"/>
      <c r="D729" s="14" t="n"/>
      <c r="E729" s="5" t="n"/>
      <c r="F729" s="5" t="n"/>
      <c r="G729" s="18">
        <f>IF(B729&amp;""="","",IF(COUNTIF($B$6:B729,B729&amp;"")=1,1,0))</f>
        <v/>
      </c>
    </row>
    <row r="730">
      <c r="A730" s="17" t="n"/>
      <c r="B730" s="5" t="n"/>
      <c r="C730" s="5" t="n"/>
      <c r="D730" s="14" t="n"/>
      <c r="E730" s="5" t="n"/>
      <c r="F730" s="5" t="n"/>
      <c r="G730" s="18">
        <f>IF(B730&amp;""="","",IF(COUNTIF($B$6:B730,B730&amp;"")=1,1,0))</f>
        <v/>
      </c>
    </row>
    <row r="731">
      <c r="A731" s="17" t="n"/>
      <c r="B731" s="5" t="n"/>
      <c r="C731" s="5" t="n"/>
      <c r="D731" s="14" t="n"/>
      <c r="E731" s="5" t="n"/>
      <c r="F731" s="5" t="n"/>
      <c r="G731" s="18">
        <f>IF(B731&amp;""="","",IF(COUNTIF($B$6:B731,B731&amp;"")=1,1,0))</f>
        <v/>
      </c>
    </row>
    <row r="732">
      <c r="A732" s="17" t="n"/>
      <c r="B732" s="5" t="n"/>
      <c r="C732" s="5" t="n"/>
      <c r="D732" s="14" t="n"/>
      <c r="E732" s="5" t="n"/>
      <c r="F732" s="5" t="n"/>
      <c r="G732" s="18">
        <f>IF(B732&amp;""="","",IF(COUNTIF($B$6:B732,B732&amp;"")=1,1,0))</f>
        <v/>
      </c>
    </row>
    <row r="733">
      <c r="A733" s="17" t="n"/>
      <c r="B733" s="5" t="n"/>
      <c r="C733" s="5" t="n"/>
      <c r="D733" s="14" t="n"/>
      <c r="E733" s="5" t="n"/>
      <c r="F733" s="5" t="n"/>
      <c r="G733" s="18">
        <f>IF(B733&amp;""="","",IF(COUNTIF($B$6:B733,B733&amp;"")=1,1,0))</f>
        <v/>
      </c>
    </row>
    <row r="734">
      <c r="A734" s="17" t="n"/>
      <c r="B734" s="5" t="n"/>
      <c r="C734" s="5" t="n"/>
      <c r="D734" s="14" t="n"/>
      <c r="E734" s="5" t="n"/>
      <c r="F734" s="5" t="n"/>
      <c r="G734" s="18">
        <f>IF(B734&amp;""="","",IF(COUNTIF($B$6:B734,B734&amp;"")=1,1,0))</f>
        <v/>
      </c>
    </row>
    <row r="735">
      <c r="A735" s="17" t="n"/>
      <c r="B735" s="5" t="n"/>
      <c r="C735" s="5" t="n"/>
      <c r="D735" s="14" t="n"/>
      <c r="E735" s="5" t="n"/>
      <c r="F735" s="5" t="n"/>
      <c r="G735" s="18">
        <f>IF(B735&amp;""="","",IF(COUNTIF($B$6:B735,B735&amp;"")=1,1,0))</f>
        <v/>
      </c>
    </row>
    <row r="736">
      <c r="A736" s="17" t="n"/>
      <c r="B736" s="5" t="n"/>
      <c r="C736" s="5" t="n"/>
      <c r="D736" s="14" t="n"/>
      <c r="E736" s="5" t="n"/>
      <c r="F736" s="5" t="n"/>
      <c r="G736" s="18">
        <f>IF(B736&amp;""="","",IF(COUNTIF($B$6:B736,B736&amp;"")=1,1,0))</f>
        <v/>
      </c>
    </row>
    <row r="737">
      <c r="A737" s="17" t="n"/>
      <c r="B737" s="5" t="n"/>
      <c r="C737" s="5" t="n"/>
      <c r="D737" s="14" t="n"/>
      <c r="E737" s="5" t="n"/>
      <c r="F737" s="5" t="n"/>
      <c r="G737" s="18">
        <f>IF(B737&amp;""="","",IF(COUNTIF($B$6:B737,B737&amp;"")=1,1,0))</f>
        <v/>
      </c>
    </row>
    <row r="738">
      <c r="A738" s="17" t="n"/>
      <c r="B738" s="5" t="n"/>
      <c r="C738" s="5" t="n"/>
      <c r="D738" s="14" t="n"/>
      <c r="E738" s="5" t="n"/>
      <c r="F738" s="5" t="n"/>
      <c r="G738" s="18">
        <f>IF(B738&amp;""="","",IF(COUNTIF($B$6:B738,B738&amp;"")=1,1,0))</f>
        <v/>
      </c>
    </row>
    <row r="739">
      <c r="A739" s="17" t="n"/>
      <c r="B739" s="5" t="n"/>
      <c r="C739" s="5" t="n"/>
      <c r="D739" s="14" t="n"/>
      <c r="E739" s="5" t="n"/>
      <c r="F739" s="5" t="n"/>
      <c r="G739" s="18">
        <f>IF(B739&amp;""="","",IF(COUNTIF($B$6:B739,B739&amp;"")=1,1,0))</f>
        <v/>
      </c>
    </row>
    <row r="740">
      <c r="A740" s="17" t="n"/>
      <c r="B740" s="5" t="n"/>
      <c r="C740" s="5" t="n"/>
      <c r="D740" s="14" t="n"/>
      <c r="E740" s="5" t="n"/>
      <c r="F740" s="5" t="n"/>
      <c r="G740" s="18">
        <f>IF(B740&amp;""="","",IF(COUNTIF($B$6:B740,B740&amp;"")=1,1,0))</f>
        <v/>
      </c>
    </row>
    <row r="741">
      <c r="A741" s="17" t="n"/>
      <c r="B741" s="5" t="n"/>
      <c r="C741" s="5" t="n"/>
      <c r="D741" s="14" t="n"/>
      <c r="E741" s="5" t="n"/>
      <c r="F741" s="5" t="n"/>
      <c r="G741" s="18">
        <f>IF(B741&amp;""="","",IF(COUNTIF($B$6:B741,B741&amp;"")=1,1,0))</f>
        <v/>
      </c>
    </row>
    <row r="742">
      <c r="A742" s="17" t="n"/>
      <c r="B742" s="5" t="n"/>
      <c r="C742" s="5" t="n"/>
      <c r="D742" s="14" t="n"/>
      <c r="E742" s="5" t="n"/>
      <c r="F742" s="5" t="n"/>
      <c r="G742" s="18">
        <f>IF(B742&amp;""="","",IF(COUNTIF($B$6:B742,B742&amp;"")=1,1,0))</f>
        <v/>
      </c>
    </row>
    <row r="743">
      <c r="A743" s="17" t="n"/>
      <c r="B743" s="5" t="n"/>
      <c r="C743" s="5" t="n"/>
      <c r="D743" s="14" t="n"/>
      <c r="E743" s="5" t="n"/>
      <c r="F743" s="5" t="n"/>
      <c r="G743" s="18">
        <f>IF(B743&amp;""="","",IF(COUNTIF($B$6:B743,B743&amp;"")=1,1,0))</f>
        <v/>
      </c>
    </row>
    <row r="744">
      <c r="A744" s="17" t="n"/>
      <c r="B744" s="5" t="n"/>
      <c r="C744" s="5" t="n"/>
      <c r="D744" s="14" t="n"/>
      <c r="E744" s="5" t="n"/>
      <c r="F744" s="5" t="n"/>
      <c r="G744" s="18">
        <f>IF(B744&amp;""="","",IF(COUNTIF($B$6:B744,B744&amp;"")=1,1,0))</f>
        <v/>
      </c>
    </row>
    <row r="745">
      <c r="A745" s="17" t="n"/>
      <c r="B745" s="5" t="n"/>
      <c r="C745" s="5" t="n"/>
      <c r="D745" s="14" t="n"/>
      <c r="E745" s="5" t="n"/>
      <c r="F745" s="5" t="n"/>
      <c r="G745" s="18">
        <f>IF(B745&amp;""="","",IF(COUNTIF($B$6:B745,B745&amp;"")=1,1,0))</f>
        <v/>
      </c>
    </row>
    <row r="746">
      <c r="A746" s="17" t="n"/>
      <c r="B746" s="5" t="n"/>
      <c r="C746" s="5" t="n"/>
      <c r="D746" s="14" t="n"/>
      <c r="E746" s="5" t="n"/>
      <c r="F746" s="5" t="n"/>
      <c r="G746" s="18">
        <f>IF(B746&amp;""="","",IF(COUNTIF($B$6:B746,B746&amp;"")=1,1,0))</f>
        <v/>
      </c>
    </row>
    <row r="747">
      <c r="A747" s="17" t="n"/>
      <c r="B747" s="5" t="n"/>
      <c r="C747" s="5" t="n"/>
      <c r="D747" s="14" t="n"/>
      <c r="E747" s="5" t="n"/>
      <c r="F747" s="5" t="n"/>
      <c r="G747" s="18">
        <f>IF(B747&amp;""="","",IF(COUNTIF($B$6:B747,B747&amp;"")=1,1,0))</f>
        <v/>
      </c>
    </row>
    <row r="748">
      <c r="A748" s="17" t="n"/>
      <c r="B748" s="5" t="n"/>
      <c r="C748" s="5" t="n"/>
      <c r="D748" s="14" t="n"/>
      <c r="E748" s="5" t="n"/>
      <c r="F748" s="5" t="n"/>
      <c r="G748" s="18">
        <f>IF(B748&amp;""="","",IF(COUNTIF($B$6:B748,B748&amp;"")=1,1,0))</f>
        <v/>
      </c>
    </row>
    <row r="749">
      <c r="A749" s="17" t="n"/>
      <c r="B749" s="5" t="n"/>
      <c r="C749" s="5" t="n"/>
      <c r="D749" s="14" t="n"/>
      <c r="E749" s="5" t="n"/>
      <c r="F749" s="5" t="n"/>
      <c r="G749" s="18">
        <f>IF(B749&amp;""="","",IF(COUNTIF($B$6:B749,B749&amp;"")=1,1,0))</f>
        <v/>
      </c>
    </row>
    <row r="750">
      <c r="A750" s="17" t="n"/>
      <c r="B750" s="5" t="n"/>
      <c r="C750" s="5" t="n"/>
      <c r="D750" s="14" t="n"/>
      <c r="E750" s="5" t="n"/>
      <c r="F750" s="5" t="n"/>
      <c r="G750" s="18">
        <f>IF(B750&amp;""="","",IF(COUNTIF($B$6:B750,B750&amp;"")=1,1,0))</f>
        <v/>
      </c>
    </row>
    <row r="751">
      <c r="A751" s="17" t="n"/>
      <c r="B751" s="5" t="n"/>
      <c r="C751" s="5" t="n"/>
      <c r="D751" s="14" t="n"/>
      <c r="E751" s="5" t="n"/>
      <c r="F751" s="5" t="n"/>
      <c r="G751" s="18">
        <f>IF(B751&amp;""="","",IF(COUNTIF($B$6:B751,B751&amp;"")=1,1,0))</f>
        <v/>
      </c>
    </row>
    <row r="752">
      <c r="A752" s="17" t="n"/>
      <c r="B752" s="5" t="n"/>
      <c r="C752" s="5" t="n"/>
      <c r="D752" s="14" t="n"/>
      <c r="E752" s="5" t="n"/>
      <c r="F752" s="5" t="n"/>
      <c r="G752" s="18">
        <f>IF(B752&amp;""="","",IF(COUNTIF($B$6:B752,B752&amp;"")=1,1,0))</f>
        <v/>
      </c>
    </row>
    <row r="753">
      <c r="A753" s="17" t="n"/>
      <c r="B753" s="5" t="n"/>
      <c r="C753" s="5" t="n"/>
      <c r="D753" s="14" t="n"/>
      <c r="E753" s="5" t="n"/>
      <c r="F753" s="5" t="n"/>
      <c r="G753" s="18">
        <f>IF(B753&amp;""="","",IF(COUNTIF($B$6:B753,B753&amp;"")=1,1,0))</f>
        <v/>
      </c>
    </row>
    <row r="754">
      <c r="A754" s="17" t="n"/>
      <c r="B754" s="5" t="n"/>
      <c r="C754" s="5" t="n"/>
      <c r="D754" s="14" t="n"/>
      <c r="E754" s="5" t="n"/>
      <c r="F754" s="5" t="n"/>
      <c r="G754" s="18">
        <f>IF(B754&amp;""="","",IF(COUNTIF($B$6:B754,B754&amp;"")=1,1,0))</f>
        <v/>
      </c>
    </row>
    <row r="755">
      <c r="A755" s="17" t="n"/>
      <c r="B755" s="5" t="n"/>
      <c r="C755" s="5" t="n"/>
      <c r="D755" s="14" t="n"/>
      <c r="E755" s="5" t="n"/>
      <c r="F755" s="5" t="n"/>
      <c r="G755" s="18">
        <f>IF(B755&amp;""="","",IF(COUNTIF($B$6:B755,B755&amp;"")=1,1,0))</f>
        <v/>
      </c>
    </row>
    <row r="756">
      <c r="A756" s="17" t="n"/>
      <c r="B756" s="5" t="n"/>
      <c r="C756" s="5" t="n"/>
      <c r="D756" s="14" t="n"/>
      <c r="E756" s="5" t="n"/>
      <c r="F756" s="5" t="n"/>
      <c r="G756" s="18">
        <f>IF(B756&amp;""="","",IF(COUNTIF($B$6:B756,B756&amp;"")=1,1,0))</f>
        <v/>
      </c>
    </row>
    <row r="757">
      <c r="A757" s="17" t="n"/>
      <c r="B757" s="5" t="n"/>
      <c r="C757" s="5" t="n"/>
      <c r="D757" s="14" t="n"/>
      <c r="E757" s="5" t="n"/>
      <c r="F757" s="5" t="n"/>
      <c r="G757" s="18">
        <f>IF(B757&amp;""="","",IF(COUNTIF($B$6:B757,B757&amp;"")=1,1,0))</f>
        <v/>
      </c>
    </row>
    <row r="758">
      <c r="A758" s="17" t="n"/>
      <c r="B758" s="5" t="n"/>
      <c r="C758" s="5" t="n"/>
      <c r="D758" s="14" t="n"/>
      <c r="E758" s="5" t="n"/>
      <c r="F758" s="5" t="n"/>
      <c r="G758" s="18">
        <f>IF(B758&amp;""="","",IF(COUNTIF($B$6:B758,B758&amp;"")=1,1,0))</f>
        <v/>
      </c>
    </row>
    <row r="759">
      <c r="A759" s="17" t="n"/>
      <c r="B759" s="5" t="n"/>
      <c r="C759" s="5" t="n"/>
      <c r="D759" s="14" t="n"/>
      <c r="E759" s="5" t="n"/>
      <c r="F759" s="5" t="n"/>
      <c r="G759" s="18">
        <f>IF(B759&amp;""="","",IF(COUNTIF($B$6:B759,B759&amp;"")=1,1,0))</f>
        <v/>
      </c>
    </row>
    <row r="760">
      <c r="A760" s="17" t="n"/>
      <c r="B760" s="5" t="n"/>
      <c r="C760" s="5" t="n"/>
      <c r="D760" s="14" t="n"/>
      <c r="E760" s="5" t="n"/>
      <c r="F760" s="5" t="n"/>
      <c r="G760" s="18">
        <f>IF(B760&amp;""="","",IF(COUNTIF($B$6:B760,B760&amp;"")=1,1,0))</f>
        <v/>
      </c>
    </row>
    <row r="761">
      <c r="A761" s="17" t="n"/>
      <c r="B761" s="5" t="n"/>
      <c r="C761" s="5" t="n"/>
      <c r="D761" s="14" t="n"/>
      <c r="E761" s="5" t="n"/>
      <c r="F761" s="5" t="n"/>
      <c r="G761" s="18">
        <f>IF(B761&amp;""="","",IF(COUNTIF($B$6:B761,B761&amp;"")=1,1,0))</f>
        <v/>
      </c>
    </row>
    <row r="762">
      <c r="A762" s="17" t="n"/>
      <c r="B762" s="5" t="n"/>
      <c r="C762" s="5" t="n"/>
      <c r="D762" s="14" t="n"/>
      <c r="E762" s="5" t="n"/>
      <c r="F762" s="5" t="n"/>
      <c r="G762" s="18">
        <f>IF(B762&amp;""="","",IF(COUNTIF($B$6:B762,B762&amp;"")=1,1,0))</f>
        <v/>
      </c>
    </row>
    <row r="763">
      <c r="A763" s="17" t="n"/>
      <c r="B763" s="5" t="n"/>
      <c r="C763" s="5" t="n"/>
      <c r="D763" s="14" t="n"/>
      <c r="E763" s="5" t="n"/>
      <c r="F763" s="5" t="n"/>
      <c r="G763" s="18">
        <f>IF(B763&amp;""="","",IF(COUNTIF($B$6:B763,B763&amp;"")=1,1,0))</f>
        <v/>
      </c>
    </row>
    <row r="764">
      <c r="A764" s="17" t="n"/>
      <c r="B764" s="5" t="n"/>
      <c r="C764" s="5" t="n"/>
      <c r="D764" s="14" t="n"/>
      <c r="E764" s="5" t="n"/>
      <c r="F764" s="5" t="n"/>
      <c r="G764" s="18">
        <f>IF(B764&amp;""="","",IF(COUNTIF($B$6:B764,B764&amp;"")=1,1,0))</f>
        <v/>
      </c>
    </row>
    <row r="765">
      <c r="A765" s="17" t="n"/>
      <c r="B765" s="5" t="n"/>
      <c r="C765" s="5" t="n"/>
      <c r="D765" s="14" t="n"/>
      <c r="E765" s="5" t="n"/>
      <c r="F765" s="5" t="n"/>
      <c r="G765" s="18">
        <f>IF(B765&amp;""="","",IF(COUNTIF($B$6:B765,B765&amp;"")=1,1,0))</f>
        <v/>
      </c>
    </row>
    <row r="766">
      <c r="A766" s="17" t="n"/>
      <c r="B766" s="5" t="n"/>
      <c r="C766" s="5" t="n"/>
      <c r="D766" s="14" t="n"/>
      <c r="E766" s="5" t="n"/>
      <c r="F766" s="5" t="n"/>
      <c r="G766" s="18">
        <f>IF(B766&amp;""="","",IF(COUNTIF($B$6:B766,B766&amp;"")=1,1,0))</f>
        <v/>
      </c>
    </row>
    <row r="767">
      <c r="A767" s="17" t="n"/>
      <c r="B767" s="5" t="n"/>
      <c r="C767" s="5" t="n"/>
      <c r="D767" s="14" t="n"/>
      <c r="E767" s="5" t="n"/>
      <c r="F767" s="5" t="n"/>
      <c r="G767" s="18">
        <f>IF(B767&amp;""="","",IF(COUNTIF($B$6:B767,B767&amp;"")=1,1,0))</f>
        <v/>
      </c>
    </row>
    <row r="768">
      <c r="A768" s="17" t="n"/>
      <c r="B768" s="5" t="n"/>
      <c r="C768" s="5" t="n"/>
      <c r="D768" s="14" t="n"/>
      <c r="E768" s="5" t="n"/>
      <c r="F768" s="5" t="n"/>
      <c r="G768" s="18">
        <f>IF(B768&amp;""="","",IF(COUNTIF($B$6:B768,B768&amp;"")=1,1,0))</f>
        <v/>
      </c>
    </row>
    <row r="769">
      <c r="A769" s="17" t="n"/>
      <c r="B769" s="5" t="n"/>
      <c r="C769" s="5" t="n"/>
      <c r="D769" s="14" t="n"/>
      <c r="E769" s="5" t="n"/>
      <c r="F769" s="5" t="n"/>
      <c r="G769" s="18">
        <f>IF(B769&amp;""="","",IF(COUNTIF($B$6:B769,B769&amp;"")=1,1,0))</f>
        <v/>
      </c>
    </row>
    <row r="770">
      <c r="A770" s="17" t="n"/>
      <c r="B770" s="5" t="n"/>
      <c r="C770" s="5" t="n"/>
      <c r="D770" s="14" t="n"/>
      <c r="E770" s="5" t="n"/>
      <c r="F770" s="5" t="n"/>
      <c r="G770" s="18">
        <f>IF(B770&amp;""="","",IF(COUNTIF($B$6:B770,B770&amp;"")=1,1,0))</f>
        <v/>
      </c>
    </row>
    <row r="771">
      <c r="A771" s="17" t="n"/>
      <c r="B771" s="5" t="n"/>
      <c r="C771" s="5" t="n"/>
      <c r="D771" s="14" t="n"/>
      <c r="E771" s="5" t="n"/>
      <c r="F771" s="5" t="n"/>
      <c r="G771" s="18">
        <f>IF(B771&amp;""="","",IF(COUNTIF($B$6:B771,B771&amp;"")=1,1,0))</f>
        <v/>
      </c>
    </row>
    <row r="772">
      <c r="A772" s="17" t="n"/>
      <c r="B772" s="5" t="n"/>
      <c r="C772" s="5" t="n"/>
      <c r="D772" s="14" t="n"/>
      <c r="E772" s="5" t="n"/>
      <c r="F772" s="5" t="n"/>
      <c r="G772" s="18">
        <f>IF(B772&amp;""="","",IF(COUNTIF($B$6:B772,B772&amp;"")=1,1,0))</f>
        <v/>
      </c>
    </row>
    <row r="773">
      <c r="A773" s="17" t="n"/>
      <c r="B773" s="5" t="n"/>
      <c r="C773" s="5" t="n"/>
      <c r="D773" s="14" t="n"/>
      <c r="E773" s="5" t="n"/>
      <c r="F773" s="5" t="n"/>
      <c r="G773" s="18">
        <f>IF(B773&amp;""="","",IF(COUNTIF($B$6:B773,B773&amp;"")=1,1,0))</f>
        <v/>
      </c>
    </row>
    <row r="774">
      <c r="A774" s="17" t="n"/>
      <c r="B774" s="5" t="n"/>
      <c r="C774" s="5" t="n"/>
      <c r="D774" s="14" t="n"/>
      <c r="E774" s="5" t="n"/>
      <c r="F774" s="5" t="n"/>
      <c r="G774" s="18">
        <f>IF(B774&amp;""="","",IF(COUNTIF($B$6:B774,B774&amp;"")=1,1,0))</f>
        <v/>
      </c>
    </row>
    <row r="775">
      <c r="A775" s="17" t="n"/>
      <c r="B775" s="5" t="n"/>
      <c r="C775" s="5" t="n"/>
      <c r="D775" s="14" t="n"/>
      <c r="E775" s="5" t="n"/>
      <c r="F775" s="5" t="n"/>
      <c r="G775" s="18">
        <f>IF(B775&amp;""="","",IF(COUNTIF($B$6:B775,B775&amp;"")=1,1,0))</f>
        <v/>
      </c>
    </row>
    <row r="776">
      <c r="A776" s="17" t="n"/>
      <c r="B776" s="5" t="n"/>
      <c r="C776" s="5" t="n"/>
      <c r="D776" s="14" t="n"/>
      <c r="E776" s="5" t="n"/>
      <c r="F776" s="5" t="n"/>
      <c r="G776" s="18">
        <f>IF(B776&amp;""="","",IF(COUNTIF($B$6:B776,B776&amp;"")=1,1,0))</f>
        <v/>
      </c>
    </row>
    <row r="777">
      <c r="A777" s="17" t="n"/>
      <c r="B777" s="5" t="n"/>
      <c r="C777" s="5" t="n"/>
      <c r="D777" s="14" t="n"/>
      <c r="E777" s="5" t="n"/>
      <c r="F777" s="5" t="n"/>
      <c r="G777" s="18">
        <f>IF(B777&amp;""="","",IF(COUNTIF($B$6:B777,B777&amp;"")=1,1,0))</f>
        <v/>
      </c>
    </row>
    <row r="778">
      <c r="A778" s="17" t="n"/>
      <c r="B778" s="5" t="n"/>
      <c r="C778" s="5" t="n"/>
      <c r="D778" s="14" t="n"/>
      <c r="E778" s="5" t="n"/>
      <c r="F778" s="5" t="n"/>
      <c r="G778" s="18">
        <f>IF(B778&amp;""="","",IF(COUNTIF($B$6:B778,B778&amp;"")=1,1,0))</f>
        <v/>
      </c>
    </row>
    <row r="779">
      <c r="A779" s="17" t="n"/>
      <c r="B779" s="5" t="n"/>
      <c r="C779" s="5" t="n"/>
      <c r="D779" s="14" t="n"/>
      <c r="E779" s="5" t="n"/>
      <c r="F779" s="5" t="n"/>
      <c r="G779" s="18">
        <f>IF(B779&amp;""="","",IF(COUNTIF($B$6:B779,B779&amp;"")=1,1,0))</f>
        <v/>
      </c>
    </row>
    <row r="780">
      <c r="A780" s="17" t="n"/>
      <c r="B780" s="5" t="n"/>
      <c r="C780" s="5" t="n"/>
      <c r="D780" s="14" t="n"/>
      <c r="E780" s="5" t="n"/>
      <c r="F780" s="5" t="n"/>
      <c r="G780" s="18">
        <f>IF(B780&amp;""="","",IF(COUNTIF($B$6:B780,B780&amp;"")=1,1,0))</f>
        <v/>
      </c>
    </row>
    <row r="781">
      <c r="A781" s="17" t="n"/>
      <c r="B781" s="5" t="n"/>
      <c r="C781" s="5" t="n"/>
      <c r="D781" s="14" t="n"/>
      <c r="E781" s="5" t="n"/>
      <c r="F781" s="5" t="n"/>
      <c r="G781" s="18">
        <f>IF(B781&amp;""="","",IF(COUNTIF($B$6:B781,B781&amp;"")=1,1,0))</f>
        <v/>
      </c>
    </row>
    <row r="782">
      <c r="A782" s="17" t="n"/>
      <c r="B782" s="5" t="n"/>
      <c r="C782" s="5" t="n"/>
      <c r="D782" s="14" t="n"/>
      <c r="E782" s="5" t="n"/>
      <c r="F782" s="5" t="n"/>
      <c r="G782" s="18">
        <f>IF(B782&amp;""="","",IF(COUNTIF($B$6:B782,B782&amp;"")=1,1,0))</f>
        <v/>
      </c>
    </row>
    <row r="783">
      <c r="A783" s="17" t="n"/>
      <c r="B783" s="5" t="n"/>
      <c r="C783" s="5" t="n"/>
      <c r="D783" s="14" t="n"/>
      <c r="E783" s="5" t="n"/>
      <c r="F783" s="5" t="n"/>
      <c r="G783" s="18">
        <f>IF(B783&amp;""="","",IF(COUNTIF($B$6:B783,B783&amp;"")=1,1,0))</f>
        <v/>
      </c>
    </row>
    <row r="784">
      <c r="A784" s="17" t="n"/>
      <c r="B784" s="5" t="n"/>
      <c r="C784" s="5" t="n"/>
      <c r="D784" s="14" t="n"/>
      <c r="E784" s="5" t="n"/>
      <c r="F784" s="5" t="n"/>
      <c r="G784" s="18">
        <f>IF(B784&amp;""="","",IF(COUNTIF($B$6:B784,B784&amp;"")=1,1,0))</f>
        <v/>
      </c>
    </row>
    <row r="785">
      <c r="A785" s="17" t="n"/>
      <c r="B785" s="5" t="n"/>
      <c r="C785" s="5" t="n"/>
      <c r="D785" s="14" t="n"/>
      <c r="E785" s="5" t="n"/>
      <c r="F785" s="5" t="n"/>
      <c r="G785" s="18">
        <f>IF(B785&amp;""="","",IF(COUNTIF($B$6:B785,B785&amp;"")=1,1,0))</f>
        <v/>
      </c>
    </row>
    <row r="786">
      <c r="A786" s="17" t="n"/>
      <c r="B786" s="5" t="n"/>
      <c r="C786" s="5" t="n"/>
      <c r="D786" s="14" t="n"/>
      <c r="E786" s="5" t="n"/>
      <c r="F786" s="5" t="n"/>
      <c r="G786" s="18">
        <f>IF(B786&amp;""="","",IF(COUNTIF($B$6:B786,B786&amp;"")=1,1,0))</f>
        <v/>
      </c>
    </row>
    <row r="787">
      <c r="A787" s="17" t="n"/>
      <c r="B787" s="5" t="n"/>
      <c r="C787" s="5" t="n"/>
      <c r="D787" s="14" t="n"/>
      <c r="E787" s="5" t="n"/>
      <c r="F787" s="5" t="n"/>
      <c r="G787" s="18">
        <f>IF(B787&amp;""="","",IF(COUNTIF($B$6:B787,B787&amp;"")=1,1,0))</f>
        <v/>
      </c>
    </row>
    <row r="788">
      <c r="A788" s="17" t="n"/>
      <c r="B788" s="5" t="n"/>
      <c r="C788" s="5" t="n"/>
      <c r="D788" s="14" t="n"/>
      <c r="E788" s="5" t="n"/>
      <c r="F788" s="5" t="n"/>
      <c r="G788" s="18">
        <f>IF(B788&amp;""="","",IF(COUNTIF($B$6:B788,B788&amp;"")=1,1,0))</f>
        <v/>
      </c>
    </row>
    <row r="789">
      <c r="A789" s="17" t="n"/>
      <c r="B789" s="5" t="n"/>
      <c r="C789" s="5" t="n"/>
      <c r="D789" s="14" t="n"/>
      <c r="E789" s="5" t="n"/>
      <c r="F789" s="5" t="n"/>
      <c r="G789" s="18">
        <f>IF(B789&amp;""="","",IF(COUNTIF($B$6:B789,B789&amp;"")=1,1,0))</f>
        <v/>
      </c>
    </row>
    <row r="790">
      <c r="A790" s="17" t="n"/>
      <c r="B790" s="5" t="n"/>
      <c r="C790" s="5" t="n"/>
      <c r="D790" s="14" t="n"/>
      <c r="E790" s="5" t="n"/>
      <c r="F790" s="5" t="n"/>
      <c r="G790" s="18">
        <f>IF(B790&amp;""="","",IF(COUNTIF($B$6:B790,B790&amp;"")=1,1,0))</f>
        <v/>
      </c>
    </row>
    <row r="791">
      <c r="A791" s="17" t="n"/>
      <c r="B791" s="5" t="n"/>
      <c r="C791" s="5" t="n"/>
      <c r="D791" s="14" t="n"/>
      <c r="E791" s="5" t="n"/>
      <c r="F791" s="5" t="n"/>
      <c r="G791" s="18">
        <f>IF(B791&amp;""="","",IF(COUNTIF($B$6:B791,B791&amp;"")=1,1,0))</f>
        <v/>
      </c>
    </row>
    <row r="792">
      <c r="A792" s="17" t="n"/>
      <c r="B792" s="5" t="n"/>
      <c r="C792" s="5" t="n"/>
      <c r="D792" s="14" t="n"/>
      <c r="E792" s="5" t="n"/>
      <c r="F792" s="5" t="n"/>
      <c r="G792" s="18">
        <f>IF(B792&amp;""="","",IF(COUNTIF($B$6:B792,B792&amp;"")=1,1,0))</f>
        <v/>
      </c>
    </row>
    <row r="793">
      <c r="A793" s="17" t="n"/>
      <c r="B793" s="5" t="n"/>
      <c r="C793" s="5" t="n"/>
      <c r="D793" s="14" t="n"/>
      <c r="E793" s="5" t="n"/>
      <c r="F793" s="5" t="n"/>
      <c r="G793" s="18">
        <f>IF(B793&amp;""="","",IF(COUNTIF($B$6:B793,B793&amp;"")=1,1,0))</f>
        <v/>
      </c>
    </row>
    <row r="794">
      <c r="A794" s="17" t="n"/>
      <c r="B794" s="5" t="n"/>
      <c r="C794" s="5" t="n"/>
      <c r="D794" s="14" t="n"/>
      <c r="E794" s="5" t="n"/>
      <c r="F794" s="5" t="n"/>
      <c r="G794" s="18">
        <f>IF(B794&amp;""="","",IF(COUNTIF($B$6:B794,B794&amp;"")=1,1,0))</f>
        <v/>
      </c>
    </row>
    <row r="795">
      <c r="A795" s="17" t="n"/>
      <c r="B795" s="5" t="n"/>
      <c r="C795" s="5" t="n"/>
      <c r="D795" s="14" t="n"/>
      <c r="E795" s="5" t="n"/>
      <c r="F795" s="5" t="n"/>
      <c r="G795" s="18">
        <f>IF(B795&amp;""="","",IF(COUNTIF($B$6:B795,B795&amp;"")=1,1,0))</f>
        <v/>
      </c>
    </row>
    <row r="796">
      <c r="A796" s="17" t="n"/>
      <c r="B796" s="5" t="n"/>
      <c r="C796" s="5" t="n"/>
      <c r="D796" s="14" t="n"/>
      <c r="E796" s="5" t="n"/>
      <c r="F796" s="5" t="n"/>
      <c r="G796" s="18">
        <f>IF(B796&amp;""="","",IF(COUNTIF($B$6:B796,B796&amp;"")=1,1,0))</f>
        <v/>
      </c>
    </row>
    <row r="797">
      <c r="A797" s="17" t="n"/>
      <c r="B797" s="5" t="n"/>
      <c r="C797" s="5" t="n"/>
      <c r="D797" s="14" t="n"/>
      <c r="E797" s="5" t="n"/>
      <c r="F797" s="5" t="n"/>
      <c r="G797" s="18">
        <f>IF(B797&amp;""="","",IF(COUNTIF($B$6:B797,B797&amp;"")=1,1,0))</f>
        <v/>
      </c>
    </row>
    <row r="798">
      <c r="A798" s="17" t="n"/>
      <c r="B798" s="5" t="n"/>
      <c r="C798" s="5" t="n"/>
      <c r="D798" s="14" t="n"/>
      <c r="E798" s="5" t="n"/>
      <c r="F798" s="5" t="n"/>
      <c r="G798" s="18">
        <f>IF(B798&amp;""="","",IF(COUNTIF($B$6:B798,B798&amp;"")=1,1,0))</f>
        <v/>
      </c>
    </row>
    <row r="799">
      <c r="A799" s="17" t="n"/>
      <c r="B799" s="5" t="n"/>
      <c r="C799" s="5" t="n"/>
      <c r="D799" s="14" t="n"/>
      <c r="E799" s="5" t="n"/>
      <c r="F799" s="5" t="n"/>
      <c r="G799" s="18">
        <f>IF(B799&amp;""="","",IF(COUNTIF($B$6:B799,B799&amp;"")=1,1,0))</f>
        <v/>
      </c>
    </row>
    <row r="800">
      <c r="A800" s="17" t="n"/>
      <c r="B800" s="5" t="n"/>
      <c r="C800" s="5" t="n"/>
      <c r="D800" s="14" t="n"/>
      <c r="E800" s="5" t="n"/>
      <c r="F800" s="5" t="n"/>
      <c r="G800" s="18">
        <f>IF(B800&amp;""="","",IF(COUNTIF($B$6:B800,B800&amp;"")=1,1,0))</f>
        <v/>
      </c>
    </row>
    <row r="801">
      <c r="A801" s="17" t="n"/>
      <c r="B801" s="5" t="n"/>
      <c r="C801" s="5" t="n"/>
      <c r="D801" s="14" t="n"/>
      <c r="E801" s="5" t="n"/>
      <c r="F801" s="5" t="n"/>
      <c r="G801" s="18">
        <f>IF(B801&amp;""="","",IF(COUNTIF($B$6:B801,B801&amp;"")=1,1,0))</f>
        <v/>
      </c>
    </row>
    <row r="802">
      <c r="A802" s="17" t="n"/>
      <c r="B802" s="5" t="n"/>
      <c r="C802" s="5" t="n"/>
      <c r="D802" s="14" t="n"/>
      <c r="E802" s="5" t="n"/>
      <c r="F802" s="5" t="n"/>
      <c r="G802" s="18">
        <f>IF(B802&amp;""="","",IF(COUNTIF($B$6:B802,B802&amp;"")=1,1,0))</f>
        <v/>
      </c>
    </row>
    <row r="803">
      <c r="A803" s="17" t="n"/>
      <c r="B803" s="5" t="n"/>
      <c r="C803" s="5" t="n"/>
      <c r="D803" s="14" t="n"/>
      <c r="E803" s="5" t="n"/>
      <c r="F803" s="5" t="n"/>
      <c r="G803" s="18">
        <f>IF(B803&amp;""="","",IF(COUNTIF($B$6:B803,B803&amp;"")=1,1,0))</f>
        <v/>
      </c>
    </row>
    <row r="804">
      <c r="A804" s="17" t="n"/>
      <c r="B804" s="5" t="n"/>
      <c r="C804" s="5" t="n"/>
      <c r="D804" s="14" t="n"/>
      <c r="E804" s="5" t="n"/>
      <c r="F804" s="5" t="n"/>
      <c r="G804" s="18">
        <f>IF(B804&amp;""="","",IF(COUNTIF($B$6:B804,B804&amp;"")=1,1,0))</f>
        <v/>
      </c>
    </row>
    <row r="805">
      <c r="A805" s="17" t="n"/>
      <c r="B805" s="5" t="n"/>
      <c r="C805" s="5" t="n"/>
      <c r="D805" s="14" t="n"/>
      <c r="E805" s="5" t="n"/>
      <c r="F805" s="5" t="n"/>
      <c r="G805" s="18">
        <f>IF(B805&amp;""="","",IF(COUNTIF($B$6:B805,B805&amp;"")=1,1,0))</f>
        <v/>
      </c>
    </row>
    <row r="806">
      <c r="A806" s="17" t="n"/>
      <c r="B806" s="5" t="n"/>
      <c r="C806" s="5" t="n"/>
      <c r="D806" s="14" t="n"/>
      <c r="E806" s="5" t="n"/>
      <c r="F806" s="5" t="n"/>
      <c r="G806" s="18">
        <f>IF(B806&amp;""="","",IF(COUNTIF($B$6:B806,B806&amp;"")=1,1,0))</f>
        <v/>
      </c>
    </row>
    <row r="807">
      <c r="A807" s="17" t="n"/>
      <c r="B807" s="5" t="n"/>
      <c r="C807" s="5" t="n"/>
      <c r="D807" s="14" t="n"/>
      <c r="E807" s="5" t="n"/>
      <c r="F807" s="5" t="n"/>
      <c r="G807" s="18">
        <f>IF(B807&amp;""="","",IF(COUNTIF($B$6:B807,B807&amp;"")=1,1,0))</f>
        <v/>
      </c>
    </row>
    <row r="808">
      <c r="A808" s="17" t="n"/>
      <c r="B808" s="5" t="n"/>
      <c r="C808" s="5" t="n"/>
      <c r="D808" s="14" t="n"/>
      <c r="E808" s="5" t="n"/>
      <c r="F808" s="5" t="n"/>
      <c r="G808" s="18">
        <f>IF(B808&amp;""="","",IF(COUNTIF($B$6:B808,B808&amp;"")=1,1,0))</f>
        <v/>
      </c>
    </row>
    <row r="809">
      <c r="A809" s="17" t="n"/>
      <c r="B809" s="5" t="n"/>
      <c r="C809" s="5" t="n"/>
      <c r="D809" s="14" t="n"/>
      <c r="E809" s="5" t="n"/>
      <c r="F809" s="5" t="n"/>
      <c r="G809" s="18">
        <f>IF(B809&amp;""="","",IF(COUNTIF($B$6:B809,B809&amp;"")=1,1,0))</f>
        <v/>
      </c>
    </row>
    <row r="810">
      <c r="A810" s="17" t="n"/>
      <c r="B810" s="5" t="n"/>
      <c r="C810" s="5" t="n"/>
      <c r="D810" s="14" t="n"/>
      <c r="E810" s="5" t="n"/>
      <c r="F810" s="5" t="n"/>
      <c r="G810" s="18">
        <f>IF(B810&amp;""="","",IF(COUNTIF($B$6:B810,B810&amp;"")=1,1,0))</f>
        <v/>
      </c>
    </row>
    <row r="811">
      <c r="A811" s="17" t="n"/>
      <c r="B811" s="5" t="n"/>
      <c r="C811" s="5" t="n"/>
      <c r="D811" s="14" t="n"/>
      <c r="E811" s="5" t="n"/>
      <c r="F811" s="5" t="n"/>
      <c r="G811" s="18">
        <f>IF(B811&amp;""="","",IF(COUNTIF($B$6:B811,B811&amp;"")=1,1,0))</f>
        <v/>
      </c>
    </row>
    <row r="812">
      <c r="A812" s="17" t="n"/>
      <c r="B812" s="5" t="n"/>
      <c r="C812" s="5" t="n"/>
      <c r="D812" s="14" t="n"/>
      <c r="E812" s="5" t="n"/>
      <c r="F812" s="5" t="n"/>
      <c r="G812" s="18">
        <f>IF(B812&amp;""="","",IF(COUNTIF($B$6:B812,B812&amp;"")=1,1,0))</f>
        <v/>
      </c>
    </row>
    <row r="813">
      <c r="A813" s="17" t="n"/>
      <c r="B813" s="5" t="n"/>
      <c r="C813" s="5" t="n"/>
      <c r="D813" s="14" t="n"/>
      <c r="E813" s="5" t="n"/>
      <c r="F813" s="5" t="n"/>
      <c r="G813" s="18">
        <f>IF(B813&amp;""="","",IF(COUNTIF($B$6:B813,B813&amp;"")=1,1,0))</f>
        <v/>
      </c>
    </row>
    <row r="814">
      <c r="A814" s="17" t="n"/>
      <c r="B814" s="5" t="n"/>
      <c r="C814" s="5" t="n"/>
      <c r="D814" s="14" t="n"/>
      <c r="E814" s="5" t="n"/>
      <c r="F814" s="5" t="n"/>
      <c r="G814" s="18">
        <f>IF(B814&amp;""="","",IF(COUNTIF($B$6:B814,B814&amp;"")=1,1,0))</f>
        <v/>
      </c>
    </row>
    <row r="815">
      <c r="A815" s="17" t="n"/>
      <c r="B815" s="5" t="n"/>
      <c r="C815" s="5" t="n"/>
      <c r="D815" s="14" t="n"/>
      <c r="E815" s="5" t="n"/>
      <c r="F815" s="5" t="n"/>
      <c r="G815" s="18">
        <f>IF(B815&amp;""="","",IF(COUNTIF($B$6:B815,B815&amp;"")=1,1,0))</f>
        <v/>
      </c>
    </row>
    <row r="816">
      <c r="A816" s="17" t="n"/>
      <c r="B816" s="5" t="n"/>
      <c r="C816" s="5" t="n"/>
      <c r="D816" s="14" t="n"/>
      <c r="E816" s="5" t="n"/>
      <c r="F816" s="5" t="n"/>
      <c r="G816" s="18">
        <f>IF(B816&amp;""="","",IF(COUNTIF($B$6:B816,B816&amp;"")=1,1,0))</f>
        <v/>
      </c>
    </row>
    <row r="817">
      <c r="A817" s="17" t="n"/>
      <c r="B817" s="5" t="n"/>
      <c r="C817" s="5" t="n"/>
      <c r="D817" s="14" t="n"/>
      <c r="E817" s="5" t="n"/>
      <c r="F817" s="5" t="n"/>
      <c r="G817" s="18">
        <f>IF(B817&amp;""="","",IF(COUNTIF($B$6:B817,B817&amp;"")=1,1,0))</f>
        <v/>
      </c>
    </row>
    <row r="818">
      <c r="A818" s="17" t="n"/>
      <c r="B818" s="5" t="n"/>
      <c r="C818" s="5" t="n"/>
      <c r="D818" s="14" t="n"/>
      <c r="E818" s="5" t="n"/>
      <c r="F818" s="5" t="n"/>
      <c r="G818" s="18">
        <f>IF(B818&amp;""="","",IF(COUNTIF($B$6:B818,B818&amp;"")=1,1,0))</f>
        <v/>
      </c>
    </row>
    <row r="819">
      <c r="A819" s="17" t="n"/>
      <c r="B819" s="5" t="n"/>
      <c r="C819" s="5" t="n"/>
      <c r="D819" s="14" t="n"/>
      <c r="E819" s="5" t="n"/>
      <c r="F819" s="5" t="n"/>
      <c r="G819" s="18">
        <f>IF(B819&amp;""="","",IF(COUNTIF($B$6:B819,B819&amp;"")=1,1,0))</f>
        <v/>
      </c>
    </row>
    <row r="820">
      <c r="A820" s="17" t="n"/>
      <c r="B820" s="5" t="n"/>
      <c r="C820" s="5" t="n"/>
      <c r="D820" s="14" t="n"/>
      <c r="E820" s="5" t="n"/>
      <c r="F820" s="5" t="n"/>
      <c r="G820" s="18">
        <f>IF(B820&amp;""="","",IF(COUNTIF($B$6:B820,B820&amp;"")=1,1,0))</f>
        <v/>
      </c>
    </row>
    <row r="821">
      <c r="A821" s="17" t="n"/>
      <c r="B821" s="5" t="n"/>
      <c r="C821" s="5" t="n"/>
      <c r="D821" s="14" t="n"/>
      <c r="E821" s="5" t="n"/>
      <c r="F821" s="5" t="n"/>
      <c r="G821" s="18">
        <f>IF(B821&amp;""="","",IF(COUNTIF($B$6:B821,B821&amp;"")=1,1,0))</f>
        <v/>
      </c>
    </row>
    <row r="822">
      <c r="A822" s="17" t="n"/>
      <c r="B822" s="5" t="n"/>
      <c r="C822" s="5" t="n"/>
      <c r="D822" s="14" t="n"/>
      <c r="E822" s="5" t="n"/>
      <c r="F822" s="5" t="n"/>
      <c r="G822" s="18">
        <f>IF(B822&amp;""="","",IF(COUNTIF($B$6:B822,B822&amp;"")=1,1,0))</f>
        <v/>
      </c>
    </row>
    <row r="823">
      <c r="A823" s="17" t="n"/>
      <c r="B823" s="5" t="n"/>
      <c r="C823" s="5" t="n"/>
      <c r="D823" s="14" t="n"/>
      <c r="E823" s="5" t="n"/>
      <c r="F823" s="5" t="n"/>
      <c r="G823" s="18">
        <f>IF(B823&amp;""="","",IF(COUNTIF($B$6:B823,B823&amp;"")=1,1,0))</f>
        <v/>
      </c>
    </row>
    <row r="824">
      <c r="A824" s="17" t="n"/>
      <c r="B824" s="5" t="n"/>
      <c r="C824" s="5" t="n"/>
      <c r="D824" s="14" t="n"/>
      <c r="E824" s="5" t="n"/>
      <c r="F824" s="5" t="n"/>
      <c r="G824" s="18">
        <f>IF(B824&amp;""="","",IF(COUNTIF($B$6:B824,B824&amp;"")=1,1,0))</f>
        <v/>
      </c>
    </row>
    <row r="825">
      <c r="A825" s="17" t="n"/>
      <c r="B825" s="5" t="n"/>
      <c r="C825" s="5" t="n"/>
      <c r="D825" s="14" t="n"/>
      <c r="E825" s="5" t="n"/>
      <c r="F825" s="5" t="n"/>
      <c r="G825" s="18">
        <f>IF(B825&amp;""="","",IF(COUNTIF($B$6:B825,B825&amp;"")=1,1,0))</f>
        <v/>
      </c>
    </row>
    <row r="826">
      <c r="A826" s="17" t="n"/>
      <c r="B826" s="5" t="n"/>
      <c r="C826" s="5" t="n"/>
      <c r="D826" s="14" t="n"/>
      <c r="E826" s="5" t="n"/>
      <c r="F826" s="5" t="n"/>
      <c r="G826" s="18">
        <f>IF(B826&amp;""="","",IF(COUNTIF($B$6:B826,B826&amp;"")=1,1,0))</f>
        <v/>
      </c>
    </row>
    <row r="827">
      <c r="A827" s="17" t="n"/>
      <c r="B827" s="5" t="n"/>
      <c r="C827" s="5" t="n"/>
      <c r="D827" s="14" t="n"/>
      <c r="E827" s="5" t="n"/>
      <c r="F827" s="5" t="n"/>
      <c r="G827" s="18">
        <f>IF(B827&amp;""="","",IF(COUNTIF($B$6:B827,B827&amp;"")=1,1,0))</f>
        <v/>
      </c>
    </row>
    <row r="828">
      <c r="A828" s="17" t="n"/>
      <c r="B828" s="5" t="n"/>
      <c r="C828" s="5" t="n"/>
      <c r="D828" s="14" t="n"/>
      <c r="E828" s="5" t="n"/>
      <c r="F828" s="5" t="n"/>
      <c r="G828" s="18">
        <f>IF(B828&amp;""="","",IF(COUNTIF($B$6:B828,B828&amp;"")=1,1,0))</f>
        <v/>
      </c>
    </row>
    <row r="829">
      <c r="A829" s="17" t="n"/>
      <c r="B829" s="5" t="n"/>
      <c r="C829" s="5" t="n"/>
      <c r="D829" s="14" t="n"/>
      <c r="E829" s="5" t="n"/>
      <c r="F829" s="5" t="n"/>
      <c r="G829" s="18">
        <f>IF(B829&amp;""="","",IF(COUNTIF($B$6:B829,B829&amp;"")=1,1,0))</f>
        <v/>
      </c>
    </row>
    <row r="830">
      <c r="A830" s="17" t="n"/>
      <c r="B830" s="5" t="n"/>
      <c r="C830" s="5" t="n"/>
      <c r="D830" s="14" t="n"/>
      <c r="E830" s="5" t="n"/>
      <c r="F830" s="5" t="n"/>
      <c r="G830" s="18">
        <f>IF(B830&amp;""="","",IF(COUNTIF($B$6:B830,B830&amp;"")=1,1,0))</f>
        <v/>
      </c>
    </row>
    <row r="831">
      <c r="A831" s="17" t="n"/>
      <c r="B831" s="5" t="n"/>
      <c r="C831" s="5" t="n"/>
      <c r="D831" s="14" t="n"/>
      <c r="E831" s="5" t="n"/>
      <c r="F831" s="5" t="n"/>
      <c r="G831" s="18">
        <f>IF(B831&amp;""="","",IF(COUNTIF($B$6:B831,B831&amp;"")=1,1,0))</f>
        <v/>
      </c>
    </row>
    <row r="832">
      <c r="A832" s="17" t="n"/>
      <c r="B832" s="5" t="n"/>
      <c r="C832" s="5" t="n"/>
      <c r="D832" s="14" t="n"/>
      <c r="E832" s="5" t="n"/>
      <c r="F832" s="5" t="n"/>
      <c r="G832" s="18">
        <f>IF(B832&amp;""="","",IF(COUNTIF($B$6:B832,B832&amp;"")=1,1,0))</f>
        <v/>
      </c>
    </row>
    <row r="833">
      <c r="A833" s="17" t="n"/>
      <c r="B833" s="5" t="n"/>
      <c r="C833" s="5" t="n"/>
      <c r="D833" s="14" t="n"/>
      <c r="E833" s="5" t="n"/>
      <c r="F833" s="5" t="n"/>
      <c r="G833" s="18">
        <f>IF(B833&amp;""="","",IF(COUNTIF($B$6:B833,B833&amp;"")=1,1,0))</f>
        <v/>
      </c>
    </row>
    <row r="834">
      <c r="A834" s="17" t="n"/>
      <c r="B834" s="5" t="n"/>
      <c r="C834" s="5" t="n"/>
      <c r="D834" s="14" t="n"/>
      <c r="E834" s="5" t="n"/>
      <c r="F834" s="5" t="n"/>
      <c r="G834" s="18">
        <f>IF(B834&amp;""="","",IF(COUNTIF($B$6:B834,B834&amp;"")=1,1,0))</f>
        <v/>
      </c>
    </row>
    <row r="835">
      <c r="A835" s="17" t="n"/>
      <c r="B835" s="5" t="n"/>
      <c r="C835" s="5" t="n"/>
      <c r="D835" s="14" t="n"/>
      <c r="E835" s="5" t="n"/>
      <c r="F835" s="5" t="n"/>
      <c r="G835" s="18">
        <f>IF(B835&amp;""="","",IF(COUNTIF($B$6:B835,B835&amp;"")=1,1,0))</f>
        <v/>
      </c>
    </row>
    <row r="836">
      <c r="A836" s="17" t="n"/>
      <c r="B836" s="5" t="n"/>
      <c r="C836" s="5" t="n"/>
      <c r="D836" s="14" t="n"/>
      <c r="E836" s="5" t="n"/>
      <c r="F836" s="5" t="n"/>
      <c r="G836" s="18">
        <f>IF(B836&amp;""="","",IF(COUNTIF($B$6:B836,B836&amp;"")=1,1,0))</f>
        <v/>
      </c>
    </row>
    <row r="837">
      <c r="A837" s="17" t="n"/>
      <c r="B837" s="5" t="n"/>
      <c r="C837" s="5" t="n"/>
      <c r="D837" s="14" t="n"/>
      <c r="E837" s="5" t="n"/>
      <c r="F837" s="5" t="n"/>
      <c r="G837" s="18">
        <f>IF(B837&amp;""="","",IF(COUNTIF($B$6:B837,B837&amp;"")=1,1,0))</f>
        <v/>
      </c>
    </row>
    <row r="838">
      <c r="A838" s="17" t="n"/>
      <c r="B838" s="5" t="n"/>
      <c r="C838" s="5" t="n"/>
      <c r="D838" s="14" t="n"/>
      <c r="E838" s="5" t="n"/>
      <c r="F838" s="5" t="n"/>
      <c r="G838" s="18">
        <f>IF(B838&amp;""="","",IF(COUNTIF($B$6:B838,B838&amp;"")=1,1,0))</f>
        <v/>
      </c>
    </row>
    <row r="839">
      <c r="A839" s="17" t="n"/>
      <c r="B839" s="5" t="n"/>
      <c r="C839" s="5" t="n"/>
      <c r="D839" s="14" t="n"/>
      <c r="E839" s="5" t="n"/>
      <c r="F839" s="5" t="n"/>
      <c r="G839" s="18">
        <f>IF(B839&amp;""="","",IF(COUNTIF($B$6:B839,B839&amp;"")=1,1,0))</f>
        <v/>
      </c>
    </row>
    <row r="840">
      <c r="A840" s="17" t="n"/>
      <c r="B840" s="5" t="n"/>
      <c r="C840" s="5" t="n"/>
      <c r="D840" s="14" t="n"/>
      <c r="E840" s="5" t="n"/>
      <c r="F840" s="5" t="n"/>
      <c r="G840" s="18">
        <f>IF(B840&amp;""="","",IF(COUNTIF($B$6:B840,B840&amp;"")=1,1,0))</f>
        <v/>
      </c>
    </row>
    <row r="841">
      <c r="A841" s="17" t="n"/>
      <c r="B841" s="5" t="n"/>
      <c r="C841" s="5" t="n"/>
      <c r="D841" s="14" t="n"/>
      <c r="E841" s="5" t="n"/>
      <c r="F841" s="5" t="n"/>
      <c r="G841" s="18">
        <f>IF(B841&amp;""="","",IF(COUNTIF($B$6:B841,B841&amp;"")=1,1,0))</f>
        <v/>
      </c>
    </row>
    <row r="842">
      <c r="A842" s="17" t="n"/>
      <c r="B842" s="5" t="n"/>
      <c r="C842" s="5" t="n"/>
      <c r="D842" s="14" t="n"/>
      <c r="E842" s="5" t="n"/>
      <c r="F842" s="5" t="n"/>
      <c r="G842" s="18">
        <f>IF(B842&amp;""="","",IF(COUNTIF($B$6:B842,B842&amp;"")=1,1,0))</f>
        <v/>
      </c>
    </row>
    <row r="843">
      <c r="A843" s="17" t="n"/>
      <c r="B843" s="5" t="n"/>
      <c r="C843" s="5" t="n"/>
      <c r="D843" s="14" t="n"/>
      <c r="E843" s="5" t="n"/>
      <c r="F843" s="5" t="n"/>
      <c r="G843" s="18">
        <f>IF(B843&amp;""="","",IF(COUNTIF($B$6:B843,B843&amp;"")=1,1,0))</f>
        <v/>
      </c>
    </row>
    <row r="844">
      <c r="A844" s="17" t="n"/>
      <c r="B844" s="5" t="n"/>
      <c r="C844" s="5" t="n"/>
      <c r="D844" s="14" t="n"/>
      <c r="E844" s="5" t="n"/>
      <c r="F844" s="5" t="n"/>
      <c r="G844" s="18">
        <f>IF(B844&amp;""="","",IF(COUNTIF($B$6:B844,B844&amp;"")=1,1,0))</f>
        <v/>
      </c>
    </row>
    <row r="845">
      <c r="A845" s="17" t="n"/>
      <c r="B845" s="5" t="n"/>
      <c r="C845" s="5" t="n"/>
      <c r="D845" s="14" t="n"/>
      <c r="E845" s="5" t="n"/>
      <c r="F845" s="5" t="n"/>
      <c r="G845" s="18">
        <f>IF(B845&amp;""="","",IF(COUNTIF($B$6:B845,B845&amp;"")=1,1,0))</f>
        <v/>
      </c>
    </row>
    <row r="846">
      <c r="A846" s="17" t="n"/>
      <c r="B846" s="5" t="n"/>
      <c r="C846" s="5" t="n"/>
      <c r="D846" s="14" t="n"/>
      <c r="E846" s="5" t="n"/>
      <c r="F846" s="5" t="n"/>
      <c r="G846" s="18">
        <f>IF(B846&amp;""="","",IF(COUNTIF($B$6:B846,B846&amp;"")=1,1,0))</f>
        <v/>
      </c>
    </row>
    <row r="847">
      <c r="A847" s="17" t="n"/>
      <c r="B847" s="5" t="n"/>
      <c r="C847" s="5" t="n"/>
      <c r="D847" s="14" t="n"/>
      <c r="E847" s="5" t="n"/>
      <c r="F847" s="5" t="n"/>
      <c r="G847" s="18">
        <f>IF(B847&amp;""="","",IF(COUNTIF($B$6:B847,B847&amp;"")=1,1,0))</f>
        <v/>
      </c>
    </row>
    <row r="848">
      <c r="A848" s="17" t="n"/>
      <c r="B848" s="5" t="n"/>
      <c r="C848" s="5" t="n"/>
      <c r="D848" s="14" t="n"/>
      <c r="E848" s="5" t="n"/>
      <c r="F848" s="5" t="n"/>
      <c r="G848" s="18">
        <f>IF(B848&amp;""="","",IF(COUNTIF($B$6:B848,B848&amp;"")=1,1,0))</f>
        <v/>
      </c>
    </row>
    <row r="849">
      <c r="A849" s="17" t="n"/>
      <c r="B849" s="5" t="n"/>
      <c r="C849" s="5" t="n"/>
      <c r="D849" s="14" t="n"/>
      <c r="E849" s="5" t="n"/>
      <c r="F849" s="5" t="n"/>
      <c r="G849" s="18">
        <f>IF(B849&amp;""="","",IF(COUNTIF($B$6:B849,B849&amp;"")=1,1,0))</f>
        <v/>
      </c>
    </row>
    <row r="850">
      <c r="A850" s="17" t="n"/>
      <c r="B850" s="5" t="n"/>
      <c r="C850" s="5" t="n"/>
      <c r="D850" s="14" t="n"/>
      <c r="E850" s="5" t="n"/>
      <c r="F850" s="5" t="n"/>
      <c r="G850" s="18">
        <f>IF(B850&amp;""="","",IF(COUNTIF($B$6:B850,B850&amp;"")=1,1,0))</f>
        <v/>
      </c>
    </row>
    <row r="851">
      <c r="A851" s="17" t="n"/>
      <c r="B851" s="5" t="n"/>
      <c r="C851" s="5" t="n"/>
      <c r="D851" s="14" t="n"/>
      <c r="E851" s="5" t="n"/>
      <c r="F851" s="5" t="n"/>
      <c r="G851" s="18">
        <f>IF(B851&amp;""="","",IF(COUNTIF($B$6:B851,B851&amp;"")=1,1,0))</f>
        <v/>
      </c>
    </row>
    <row r="852">
      <c r="A852" s="17" t="n"/>
      <c r="B852" s="5" t="n"/>
      <c r="C852" s="5" t="n"/>
      <c r="D852" s="14" t="n"/>
      <c r="E852" s="5" t="n"/>
      <c r="F852" s="5" t="n"/>
      <c r="G852" s="18">
        <f>IF(B852&amp;""="","",IF(COUNTIF($B$6:B852,B852&amp;"")=1,1,0))</f>
        <v/>
      </c>
    </row>
    <row r="853">
      <c r="A853" s="17" t="n"/>
      <c r="B853" s="5" t="n"/>
      <c r="C853" s="5" t="n"/>
      <c r="D853" s="14" t="n"/>
      <c r="E853" s="5" t="n"/>
      <c r="F853" s="5" t="n"/>
      <c r="G853" s="18">
        <f>IF(B853&amp;""="","",IF(COUNTIF($B$6:B853,B853&amp;"")=1,1,0))</f>
        <v/>
      </c>
    </row>
    <row r="854">
      <c r="A854" s="17" t="n"/>
      <c r="B854" s="5" t="n"/>
      <c r="C854" s="5" t="n"/>
      <c r="D854" s="14" t="n"/>
      <c r="E854" s="5" t="n"/>
      <c r="F854" s="5" t="n"/>
      <c r="G854" s="18">
        <f>IF(B854&amp;""="","",IF(COUNTIF($B$6:B854,B854&amp;"")=1,1,0))</f>
        <v/>
      </c>
    </row>
    <row r="855">
      <c r="A855" s="17" t="n"/>
      <c r="B855" s="5" t="n"/>
      <c r="C855" s="5" t="n"/>
      <c r="D855" s="14" t="n"/>
      <c r="E855" s="5" t="n"/>
      <c r="F855" s="5" t="n"/>
      <c r="G855" s="18">
        <f>IF(B855&amp;""="","",IF(COUNTIF($B$6:B855,B855&amp;"")=1,1,0))</f>
        <v/>
      </c>
    </row>
    <row r="856">
      <c r="A856" s="17" t="n"/>
      <c r="B856" s="5" t="n"/>
      <c r="C856" s="5" t="n"/>
      <c r="D856" s="14" t="n"/>
      <c r="E856" s="5" t="n"/>
      <c r="F856" s="5" t="n"/>
      <c r="G856" s="18">
        <f>IF(B856&amp;""="","",IF(COUNTIF($B$6:B856,B856&amp;"")=1,1,0))</f>
        <v/>
      </c>
    </row>
    <row r="857">
      <c r="A857" s="17" t="n"/>
      <c r="B857" s="5" t="n"/>
      <c r="C857" s="5" t="n"/>
      <c r="D857" s="14" t="n"/>
      <c r="E857" s="5" t="n"/>
      <c r="F857" s="5" t="n"/>
      <c r="G857" s="18">
        <f>IF(B857&amp;""="","",IF(COUNTIF($B$6:B857,B857&amp;"")=1,1,0))</f>
        <v/>
      </c>
    </row>
    <row r="858">
      <c r="A858" s="17" t="n"/>
      <c r="B858" s="5" t="n"/>
      <c r="C858" s="5" t="n"/>
      <c r="D858" s="14" t="n"/>
      <c r="E858" s="5" t="n"/>
      <c r="F858" s="5" t="n"/>
      <c r="G858" s="18">
        <f>IF(B858&amp;""="","",IF(COUNTIF($B$6:B858,B858&amp;"")=1,1,0))</f>
        <v/>
      </c>
    </row>
    <row r="859">
      <c r="A859" s="17" t="n"/>
      <c r="B859" s="5" t="n"/>
      <c r="C859" s="5" t="n"/>
      <c r="D859" s="14" t="n"/>
      <c r="E859" s="5" t="n"/>
      <c r="F859" s="5" t="n"/>
      <c r="G859" s="18">
        <f>IF(B859&amp;""="","",IF(COUNTIF($B$6:B859,B859&amp;"")=1,1,0))</f>
        <v/>
      </c>
    </row>
    <row r="860">
      <c r="A860" s="17" t="n"/>
      <c r="B860" s="5" t="n"/>
      <c r="C860" s="5" t="n"/>
      <c r="D860" s="14" t="n"/>
      <c r="E860" s="5" t="n"/>
      <c r="F860" s="5" t="n"/>
      <c r="G860" s="18">
        <f>IF(B860&amp;""="","",IF(COUNTIF($B$6:B860,B860&amp;"")=1,1,0))</f>
        <v/>
      </c>
    </row>
    <row r="861">
      <c r="A861" s="17" t="n"/>
      <c r="B861" s="5" t="n"/>
      <c r="C861" s="5" t="n"/>
      <c r="D861" s="14" t="n"/>
      <c r="E861" s="5" t="n"/>
      <c r="F861" s="5" t="n"/>
      <c r="G861" s="18">
        <f>IF(B861&amp;""="","",IF(COUNTIF($B$6:B861,B861&amp;"")=1,1,0))</f>
        <v/>
      </c>
    </row>
    <row r="862">
      <c r="A862" s="17" t="n"/>
      <c r="B862" s="5" t="n"/>
      <c r="C862" s="5" t="n"/>
      <c r="D862" s="14" t="n"/>
      <c r="E862" s="5" t="n"/>
      <c r="F862" s="5" t="n"/>
      <c r="G862" s="18">
        <f>IF(B862&amp;""="","",IF(COUNTIF($B$6:B862,B862&amp;"")=1,1,0))</f>
        <v/>
      </c>
    </row>
    <row r="863">
      <c r="A863" s="17" t="n"/>
      <c r="B863" s="5" t="n"/>
      <c r="C863" s="5" t="n"/>
      <c r="D863" s="14" t="n"/>
      <c r="E863" s="5" t="n"/>
      <c r="F863" s="5" t="n"/>
      <c r="G863" s="18">
        <f>IF(B863&amp;""="","",IF(COUNTIF($B$6:B863,B863&amp;"")=1,1,0))</f>
        <v/>
      </c>
    </row>
    <row r="864">
      <c r="A864" s="17" t="n"/>
      <c r="B864" s="5" t="n"/>
      <c r="C864" s="5" t="n"/>
      <c r="D864" s="14" t="n"/>
      <c r="E864" s="5" t="n"/>
      <c r="F864" s="5" t="n"/>
      <c r="G864" s="18">
        <f>IF(B864&amp;""="","",IF(COUNTIF($B$6:B864,B864&amp;"")=1,1,0))</f>
        <v/>
      </c>
    </row>
    <row r="865">
      <c r="A865" s="17" t="n"/>
      <c r="B865" s="5" t="n"/>
      <c r="C865" s="5" t="n"/>
      <c r="D865" s="14" t="n"/>
      <c r="E865" s="5" t="n"/>
      <c r="F865" s="5" t="n"/>
      <c r="G865" s="18">
        <f>IF(B865&amp;""="","",IF(COUNTIF($B$6:B865,B865&amp;"")=1,1,0))</f>
        <v/>
      </c>
    </row>
    <row r="866">
      <c r="A866" s="17" t="n"/>
      <c r="B866" s="5" t="n"/>
      <c r="C866" s="5" t="n"/>
      <c r="D866" s="14" t="n"/>
      <c r="E866" s="5" t="n"/>
      <c r="F866" s="5" t="n"/>
      <c r="G866" s="18">
        <f>IF(B866&amp;""="","",IF(COUNTIF($B$6:B866,B866&amp;"")=1,1,0))</f>
        <v/>
      </c>
    </row>
    <row r="867">
      <c r="A867" s="17" t="n"/>
      <c r="B867" s="5" t="n"/>
      <c r="C867" s="5" t="n"/>
      <c r="D867" s="14" t="n"/>
      <c r="E867" s="5" t="n"/>
      <c r="F867" s="5" t="n"/>
      <c r="G867" s="18">
        <f>IF(B867&amp;""="","",IF(COUNTIF($B$6:B867,B867&amp;"")=1,1,0))</f>
        <v/>
      </c>
    </row>
    <row r="868">
      <c r="A868" s="17" t="n"/>
      <c r="B868" s="5" t="n"/>
      <c r="C868" s="5" t="n"/>
      <c r="D868" s="14" t="n"/>
      <c r="E868" s="5" t="n"/>
      <c r="F868" s="5" t="n"/>
      <c r="G868" s="18">
        <f>IF(B868&amp;""="","",IF(COUNTIF($B$6:B868,B868&amp;"")=1,1,0))</f>
        <v/>
      </c>
    </row>
    <row r="869">
      <c r="A869" s="17" t="n"/>
      <c r="B869" s="5" t="n"/>
      <c r="C869" s="5" t="n"/>
      <c r="D869" s="14" t="n"/>
      <c r="E869" s="5" t="n"/>
      <c r="F869" s="5" t="n"/>
      <c r="G869" s="18">
        <f>IF(B869&amp;""="","",IF(COUNTIF($B$6:B869,B869&amp;"")=1,1,0))</f>
        <v/>
      </c>
    </row>
    <row r="870">
      <c r="A870" s="17" t="n"/>
      <c r="B870" s="5" t="n"/>
      <c r="C870" s="5" t="n"/>
      <c r="D870" s="14" t="n"/>
      <c r="E870" s="5" t="n"/>
      <c r="F870" s="5" t="n"/>
      <c r="G870" s="18">
        <f>IF(B870&amp;""="","",IF(COUNTIF($B$6:B870,B870&amp;"")=1,1,0))</f>
        <v/>
      </c>
    </row>
    <row r="871">
      <c r="A871" s="17" t="n"/>
      <c r="B871" s="5" t="n"/>
      <c r="C871" s="5" t="n"/>
      <c r="D871" s="14" t="n"/>
      <c r="E871" s="5" t="n"/>
      <c r="F871" s="5" t="n"/>
      <c r="G871" s="18">
        <f>IF(B871&amp;""="","",IF(COUNTIF($B$6:B871,B871&amp;"")=1,1,0))</f>
        <v/>
      </c>
    </row>
    <row r="872">
      <c r="A872" s="17" t="n"/>
      <c r="B872" s="5" t="n"/>
      <c r="C872" s="5" t="n"/>
      <c r="D872" s="14" t="n"/>
      <c r="E872" s="5" t="n"/>
      <c r="F872" s="5" t="n"/>
      <c r="G872" s="18">
        <f>IF(B872&amp;""="","",IF(COUNTIF($B$6:B872,B872&amp;"")=1,1,0))</f>
        <v/>
      </c>
    </row>
    <row r="873">
      <c r="A873" s="17" t="n"/>
      <c r="B873" s="5" t="n"/>
      <c r="C873" s="5" t="n"/>
      <c r="D873" s="14" t="n"/>
      <c r="E873" s="5" t="n"/>
      <c r="F873" s="5" t="n"/>
      <c r="G873" s="18">
        <f>IF(B873&amp;""="","",IF(COUNTIF($B$6:B873,B873&amp;"")=1,1,0))</f>
        <v/>
      </c>
    </row>
    <row r="874">
      <c r="A874" s="17" t="n"/>
      <c r="B874" s="5" t="n"/>
      <c r="C874" s="5" t="n"/>
      <c r="D874" s="14" t="n"/>
      <c r="E874" s="5" t="n"/>
      <c r="F874" s="5" t="n"/>
      <c r="G874" s="18">
        <f>IF(B874&amp;""="","",IF(COUNTIF($B$6:B874,B874&amp;"")=1,1,0))</f>
        <v/>
      </c>
    </row>
    <row r="875">
      <c r="A875" s="17" t="n"/>
      <c r="B875" s="5" t="n"/>
      <c r="C875" s="5" t="n"/>
      <c r="D875" s="14" t="n"/>
      <c r="E875" s="5" t="n"/>
      <c r="F875" s="5" t="n"/>
      <c r="G875" s="18">
        <f>IF(B875&amp;""="","",IF(COUNTIF($B$6:B875,B875&amp;"")=1,1,0))</f>
        <v/>
      </c>
    </row>
    <row r="876">
      <c r="A876" s="17" t="n"/>
      <c r="B876" s="5" t="n"/>
      <c r="C876" s="5" t="n"/>
      <c r="D876" s="14" t="n"/>
      <c r="E876" s="5" t="n"/>
      <c r="F876" s="5" t="n"/>
      <c r="G876" s="18">
        <f>IF(B876&amp;""="","",IF(COUNTIF($B$6:B876,B876&amp;"")=1,1,0))</f>
        <v/>
      </c>
    </row>
    <row r="877">
      <c r="A877" s="17" t="n"/>
      <c r="B877" s="5" t="n"/>
      <c r="C877" s="5" t="n"/>
      <c r="D877" s="14" t="n"/>
      <c r="E877" s="5" t="n"/>
      <c r="F877" s="5" t="n"/>
      <c r="G877" s="18">
        <f>IF(B877&amp;""="","",IF(COUNTIF($B$6:B877,B877&amp;"")=1,1,0))</f>
        <v/>
      </c>
    </row>
    <row r="878">
      <c r="A878" s="17" t="n"/>
      <c r="B878" s="5" t="n"/>
      <c r="C878" s="5" t="n"/>
      <c r="D878" s="14" t="n"/>
      <c r="E878" s="5" t="n"/>
      <c r="F878" s="5" t="n"/>
      <c r="G878" s="18">
        <f>IF(B878&amp;""="","",IF(COUNTIF($B$6:B878,B878&amp;"")=1,1,0))</f>
        <v/>
      </c>
    </row>
    <row r="879">
      <c r="A879" s="17" t="n"/>
      <c r="B879" s="5" t="n"/>
      <c r="C879" s="5" t="n"/>
      <c r="D879" s="14" t="n"/>
      <c r="E879" s="5" t="n"/>
      <c r="F879" s="5" t="n"/>
      <c r="G879" s="18">
        <f>IF(B879&amp;""="","",IF(COUNTIF($B$6:B879,B879&amp;"")=1,1,0))</f>
        <v/>
      </c>
    </row>
    <row r="880">
      <c r="A880" s="17" t="n"/>
      <c r="B880" s="5" t="n"/>
      <c r="C880" s="5" t="n"/>
      <c r="D880" s="14" t="n"/>
      <c r="E880" s="5" t="n"/>
      <c r="F880" s="5" t="n"/>
      <c r="G880" s="18">
        <f>IF(B880&amp;""="","",IF(COUNTIF($B$6:B880,B880&amp;"")=1,1,0))</f>
        <v/>
      </c>
    </row>
    <row r="881">
      <c r="A881" s="17" t="n"/>
      <c r="B881" s="5" t="n"/>
      <c r="C881" s="5" t="n"/>
      <c r="D881" s="14" t="n"/>
      <c r="E881" s="5" t="n"/>
      <c r="F881" s="5" t="n"/>
      <c r="G881" s="18">
        <f>IF(B881&amp;""="","",IF(COUNTIF($B$6:B881,B881&amp;"")=1,1,0))</f>
        <v/>
      </c>
    </row>
    <row r="882">
      <c r="A882" s="17" t="n"/>
      <c r="B882" s="5" t="n"/>
      <c r="C882" s="5" t="n"/>
      <c r="D882" s="14" t="n"/>
      <c r="E882" s="5" t="n"/>
      <c r="F882" s="5" t="n"/>
      <c r="G882" s="18">
        <f>IF(B882&amp;""="","",IF(COUNTIF($B$6:B882,B882&amp;"")=1,1,0))</f>
        <v/>
      </c>
    </row>
    <row r="883">
      <c r="A883" s="17" t="n"/>
      <c r="B883" s="5" t="n"/>
      <c r="C883" s="5" t="n"/>
      <c r="D883" s="14" t="n"/>
      <c r="E883" s="5" t="n"/>
      <c r="F883" s="5" t="n"/>
      <c r="G883" s="18">
        <f>IF(B883&amp;""="","",IF(COUNTIF($B$6:B883,B883&amp;"")=1,1,0))</f>
        <v/>
      </c>
    </row>
    <row r="884">
      <c r="A884" s="17" t="n"/>
      <c r="B884" s="5" t="n"/>
      <c r="C884" s="5" t="n"/>
      <c r="D884" s="14" t="n"/>
      <c r="E884" s="5" t="n"/>
      <c r="F884" s="5" t="n"/>
      <c r="G884" s="18">
        <f>IF(B884&amp;""="","",IF(COUNTIF($B$6:B884,B884&amp;"")=1,1,0))</f>
        <v/>
      </c>
    </row>
    <row r="885">
      <c r="A885" s="17" t="n"/>
      <c r="B885" s="5" t="n"/>
      <c r="C885" s="5" t="n"/>
      <c r="D885" s="14" t="n"/>
      <c r="E885" s="5" t="n"/>
      <c r="F885" s="5" t="n"/>
      <c r="G885" s="18">
        <f>IF(B885&amp;""="","",IF(COUNTIF($B$6:B885,B885&amp;"")=1,1,0))</f>
        <v/>
      </c>
    </row>
    <row r="886">
      <c r="A886" s="17" t="n"/>
      <c r="B886" s="5" t="n"/>
      <c r="C886" s="5" t="n"/>
      <c r="D886" s="14" t="n"/>
      <c r="E886" s="5" t="n"/>
      <c r="F886" s="5" t="n"/>
      <c r="G886" s="18">
        <f>IF(B886&amp;""="","",IF(COUNTIF($B$6:B886,B886&amp;"")=1,1,0))</f>
        <v/>
      </c>
    </row>
    <row r="887">
      <c r="A887" s="17" t="n"/>
      <c r="B887" s="5" t="n"/>
      <c r="C887" s="5" t="n"/>
      <c r="D887" s="14" t="n"/>
      <c r="E887" s="5" t="n"/>
      <c r="F887" s="5" t="n"/>
      <c r="G887" s="18">
        <f>IF(B887&amp;""="","",IF(COUNTIF($B$6:B887,B887&amp;"")=1,1,0))</f>
        <v/>
      </c>
    </row>
    <row r="888">
      <c r="A888" s="17" t="n"/>
      <c r="B888" s="5" t="n"/>
      <c r="C888" s="5" t="n"/>
      <c r="D888" s="14" t="n"/>
      <c r="E888" s="5" t="n"/>
      <c r="F888" s="5" t="n"/>
      <c r="G888" s="18">
        <f>IF(B888&amp;""="","",IF(COUNTIF($B$6:B888,B888&amp;"")=1,1,0))</f>
        <v/>
      </c>
    </row>
    <row r="889">
      <c r="A889" s="17" t="n"/>
      <c r="B889" s="5" t="n"/>
      <c r="C889" s="5" t="n"/>
      <c r="D889" s="14" t="n"/>
      <c r="E889" s="5" t="n"/>
      <c r="F889" s="5" t="n"/>
      <c r="G889" s="18">
        <f>IF(B889&amp;""="","",IF(COUNTIF($B$6:B889,B889&amp;"")=1,1,0))</f>
        <v/>
      </c>
    </row>
    <row r="890">
      <c r="A890" s="17" t="n"/>
      <c r="B890" s="5" t="n"/>
      <c r="C890" s="5" t="n"/>
      <c r="D890" s="14" t="n"/>
      <c r="E890" s="5" t="n"/>
      <c r="F890" s="5" t="n"/>
      <c r="G890" s="18">
        <f>IF(B890&amp;""="","",IF(COUNTIF($B$6:B890,B890&amp;"")=1,1,0))</f>
        <v/>
      </c>
    </row>
    <row r="891">
      <c r="A891" s="17" t="n"/>
      <c r="B891" s="5" t="n"/>
      <c r="C891" s="5" t="n"/>
      <c r="D891" s="14" t="n"/>
      <c r="E891" s="5" t="n"/>
      <c r="F891" s="5" t="n"/>
      <c r="G891" s="18">
        <f>IF(B891&amp;""="","",IF(COUNTIF($B$6:B891,B891&amp;"")=1,1,0))</f>
        <v/>
      </c>
    </row>
    <row r="892">
      <c r="A892" s="17" t="n"/>
      <c r="B892" s="5" t="n"/>
      <c r="C892" s="5" t="n"/>
      <c r="D892" s="14" t="n"/>
      <c r="E892" s="5" t="n"/>
      <c r="F892" s="5" t="n"/>
      <c r="G892" s="18">
        <f>IF(B892&amp;""="","",IF(COUNTIF($B$6:B892,B892&amp;"")=1,1,0))</f>
        <v/>
      </c>
    </row>
    <row r="893">
      <c r="A893" s="17" t="n"/>
      <c r="B893" s="5" t="n"/>
      <c r="C893" s="5" t="n"/>
      <c r="D893" s="14" t="n"/>
      <c r="E893" s="5" t="n"/>
      <c r="F893" s="5" t="n"/>
      <c r="G893" s="18">
        <f>IF(B893&amp;""="","",IF(COUNTIF($B$6:B893,B893&amp;"")=1,1,0))</f>
        <v/>
      </c>
    </row>
    <row r="894">
      <c r="A894" s="17" t="n"/>
      <c r="B894" s="5" t="n"/>
      <c r="C894" s="5" t="n"/>
      <c r="D894" s="14" t="n"/>
      <c r="E894" s="5" t="n"/>
      <c r="F894" s="5" t="n"/>
      <c r="G894" s="18">
        <f>IF(B894&amp;""="","",IF(COUNTIF($B$6:B894,B894&amp;"")=1,1,0))</f>
        <v/>
      </c>
    </row>
    <row r="895">
      <c r="A895" s="17" t="n"/>
      <c r="B895" s="5" t="n"/>
      <c r="C895" s="5" t="n"/>
      <c r="D895" s="14" t="n"/>
      <c r="E895" s="5" t="n"/>
      <c r="F895" s="5" t="n"/>
      <c r="G895" s="18">
        <f>IF(B895&amp;""="","",IF(COUNTIF($B$6:B895,B895&amp;"")=1,1,0))</f>
        <v/>
      </c>
    </row>
    <row r="896">
      <c r="A896" s="17" t="n"/>
      <c r="B896" s="5" t="n"/>
      <c r="C896" s="5" t="n"/>
      <c r="D896" s="14" t="n"/>
      <c r="E896" s="5" t="n"/>
      <c r="F896" s="5" t="n"/>
      <c r="G896" s="18">
        <f>IF(B896&amp;""="","",IF(COUNTIF($B$6:B896,B896&amp;"")=1,1,0))</f>
        <v/>
      </c>
    </row>
    <row r="897">
      <c r="A897" s="17" t="n"/>
      <c r="B897" s="5" t="n"/>
      <c r="C897" s="5" t="n"/>
      <c r="D897" s="14" t="n"/>
      <c r="E897" s="5" t="n"/>
      <c r="F897" s="5" t="n"/>
      <c r="G897" s="18">
        <f>IF(B897&amp;""="","",IF(COUNTIF($B$6:B897,B897&amp;"")=1,1,0))</f>
        <v/>
      </c>
    </row>
    <row r="898">
      <c r="A898" s="17" t="n"/>
      <c r="B898" s="5" t="n"/>
      <c r="C898" s="5" t="n"/>
      <c r="D898" s="14" t="n"/>
      <c r="E898" s="5" t="n"/>
      <c r="F898" s="5" t="n"/>
      <c r="G898" s="18">
        <f>IF(B898&amp;""="","",IF(COUNTIF($B$6:B898,B898&amp;"")=1,1,0))</f>
        <v/>
      </c>
    </row>
    <row r="899">
      <c r="A899" s="17" t="n"/>
      <c r="B899" s="5" t="n"/>
      <c r="C899" s="5" t="n"/>
      <c r="D899" s="14" t="n"/>
      <c r="E899" s="5" t="n"/>
      <c r="F899" s="5" t="n"/>
      <c r="G899" s="18">
        <f>IF(B899&amp;""="","",IF(COUNTIF($B$6:B899,B899&amp;"")=1,1,0))</f>
        <v/>
      </c>
    </row>
    <row r="900">
      <c r="A900" s="17" t="n"/>
      <c r="B900" s="5" t="n"/>
      <c r="C900" s="5" t="n"/>
      <c r="D900" s="14" t="n"/>
      <c r="E900" s="5" t="n"/>
      <c r="F900" s="5" t="n"/>
      <c r="G900" s="18">
        <f>IF(B900&amp;""="","",IF(COUNTIF($B$6:B900,B900&amp;"")=1,1,0))</f>
        <v/>
      </c>
    </row>
    <row r="901">
      <c r="A901" s="17" t="n"/>
      <c r="B901" s="5" t="n"/>
      <c r="C901" s="5" t="n"/>
      <c r="D901" s="14" t="n"/>
      <c r="E901" s="5" t="n"/>
      <c r="F901" s="5" t="n"/>
      <c r="G901" s="18">
        <f>IF(B901&amp;""="","",IF(COUNTIF($B$6:B901,B901&amp;"")=1,1,0))</f>
        <v/>
      </c>
    </row>
    <row r="902">
      <c r="A902" s="17" t="n"/>
      <c r="B902" s="5" t="n"/>
      <c r="C902" s="5" t="n"/>
      <c r="D902" s="14" t="n"/>
      <c r="E902" s="5" t="n"/>
      <c r="F902" s="5" t="n"/>
      <c r="G902" s="18">
        <f>IF(B902&amp;""="","",IF(COUNTIF($B$6:B902,B902&amp;"")=1,1,0))</f>
        <v/>
      </c>
    </row>
    <row r="903">
      <c r="A903" s="17" t="n"/>
      <c r="B903" s="5" t="n"/>
      <c r="C903" s="5" t="n"/>
      <c r="D903" s="14" t="n"/>
      <c r="E903" s="5" t="n"/>
      <c r="F903" s="5" t="n"/>
      <c r="G903" s="18">
        <f>IF(B903&amp;""="","",IF(COUNTIF($B$6:B903,B903&amp;"")=1,1,0))</f>
        <v/>
      </c>
    </row>
    <row r="904">
      <c r="A904" s="17" t="n"/>
      <c r="B904" s="5" t="n"/>
      <c r="C904" s="5" t="n"/>
      <c r="D904" s="14" t="n"/>
      <c r="E904" s="5" t="n"/>
      <c r="F904" s="5" t="n"/>
      <c r="G904" s="18">
        <f>IF(B904&amp;""="","",IF(COUNTIF($B$6:B904,B904&amp;"")=1,1,0))</f>
        <v/>
      </c>
    </row>
    <row r="905">
      <c r="A905" s="17" t="n"/>
      <c r="B905" s="5" t="n"/>
      <c r="C905" s="5" t="n"/>
      <c r="D905" s="14" t="n"/>
      <c r="E905" s="5" t="n"/>
      <c r="F905" s="5" t="n"/>
      <c r="G905" s="18">
        <f>IF(B905&amp;""="","",IF(COUNTIF($B$6:B905,B905&amp;"")=1,1,0))</f>
        <v/>
      </c>
    </row>
    <row r="906">
      <c r="A906" s="17" t="n"/>
      <c r="B906" s="5" t="n"/>
      <c r="C906" s="5" t="n"/>
      <c r="D906" s="14" t="n"/>
      <c r="E906" s="5" t="n"/>
      <c r="F906" s="5" t="n"/>
      <c r="G906" s="18">
        <f>IF(B906&amp;""="","",IF(COUNTIF($B$6:B906,B906&amp;"")=1,1,0))</f>
        <v/>
      </c>
    </row>
    <row r="907">
      <c r="A907" s="17" t="n"/>
      <c r="B907" s="5" t="n"/>
      <c r="C907" s="5" t="n"/>
      <c r="D907" s="14" t="n"/>
      <c r="E907" s="5" t="n"/>
      <c r="F907" s="5" t="n"/>
      <c r="G907" s="18">
        <f>IF(B907&amp;""="","",IF(COUNTIF($B$6:B907,B907&amp;"")=1,1,0))</f>
        <v/>
      </c>
    </row>
    <row r="908">
      <c r="A908" s="17" t="n"/>
      <c r="B908" s="5" t="n"/>
      <c r="C908" s="5" t="n"/>
      <c r="D908" s="14" t="n"/>
      <c r="E908" s="5" t="n"/>
      <c r="F908" s="5" t="n"/>
      <c r="G908" s="18">
        <f>IF(B908&amp;""="","",IF(COUNTIF($B$6:B908,B908&amp;"")=1,1,0))</f>
        <v/>
      </c>
    </row>
    <row r="909">
      <c r="A909" s="17" t="n"/>
      <c r="B909" s="5" t="n"/>
      <c r="C909" s="5" t="n"/>
      <c r="D909" s="14" t="n"/>
      <c r="E909" s="5" t="n"/>
      <c r="F909" s="5" t="n"/>
      <c r="G909" s="18">
        <f>IF(B909&amp;""="","",IF(COUNTIF($B$6:B909,B909&amp;"")=1,1,0))</f>
        <v/>
      </c>
    </row>
    <row r="910">
      <c r="A910" s="17" t="n"/>
      <c r="B910" s="5" t="n"/>
      <c r="C910" s="5" t="n"/>
      <c r="D910" s="14" t="n"/>
      <c r="E910" s="5" t="n"/>
      <c r="F910" s="5" t="n"/>
      <c r="G910" s="18">
        <f>IF(B910&amp;""="","",IF(COUNTIF($B$6:B910,B910&amp;"")=1,1,0))</f>
        <v/>
      </c>
    </row>
    <row r="911">
      <c r="A911" s="17" t="n"/>
      <c r="B911" s="5" t="n"/>
      <c r="C911" s="5" t="n"/>
      <c r="D911" s="14" t="n"/>
      <c r="E911" s="5" t="n"/>
      <c r="F911" s="5" t="n"/>
      <c r="G911" s="18">
        <f>IF(B911&amp;""="","",IF(COUNTIF($B$6:B911,B911&amp;"")=1,1,0))</f>
        <v/>
      </c>
    </row>
    <row r="912">
      <c r="A912" s="17" t="n"/>
      <c r="B912" s="5" t="n"/>
      <c r="C912" s="5" t="n"/>
      <c r="D912" s="14" t="n"/>
      <c r="E912" s="5" t="n"/>
      <c r="F912" s="5" t="n"/>
      <c r="G912" s="18">
        <f>IF(B912&amp;""="","",IF(COUNTIF($B$6:B912,B912&amp;"")=1,1,0))</f>
        <v/>
      </c>
    </row>
    <row r="913">
      <c r="A913" s="17" t="n"/>
      <c r="B913" s="5" t="n"/>
      <c r="C913" s="5" t="n"/>
      <c r="D913" s="14" t="n"/>
      <c r="E913" s="5" t="n"/>
      <c r="F913" s="5" t="n"/>
      <c r="G913" s="18">
        <f>IF(B913&amp;""="","",IF(COUNTIF($B$6:B913,B913&amp;"")=1,1,0))</f>
        <v/>
      </c>
    </row>
    <row r="914">
      <c r="A914" s="17" t="n"/>
      <c r="B914" s="5" t="n"/>
      <c r="C914" s="5" t="n"/>
      <c r="D914" s="14" t="n"/>
      <c r="E914" s="5" t="n"/>
      <c r="F914" s="5" t="n"/>
      <c r="G914" s="18">
        <f>IF(B914&amp;""="","",IF(COUNTIF($B$6:B914,B914&amp;"")=1,1,0))</f>
        <v/>
      </c>
    </row>
    <row r="915">
      <c r="A915" s="17" t="n"/>
      <c r="B915" s="5" t="n"/>
      <c r="C915" s="5" t="n"/>
      <c r="D915" s="14" t="n"/>
      <c r="E915" s="5" t="n"/>
      <c r="F915" s="5" t="n"/>
      <c r="G915" s="18">
        <f>IF(B915&amp;""="","",IF(COUNTIF($B$6:B915,B915&amp;"")=1,1,0))</f>
        <v/>
      </c>
    </row>
    <row r="916">
      <c r="A916" s="17" t="n"/>
      <c r="B916" s="5" t="n"/>
      <c r="C916" s="5" t="n"/>
      <c r="D916" s="14" t="n"/>
      <c r="E916" s="5" t="n"/>
      <c r="F916" s="5" t="n"/>
      <c r="G916" s="18">
        <f>IF(B916&amp;""="","",IF(COUNTIF($B$6:B916,B916&amp;"")=1,1,0))</f>
        <v/>
      </c>
    </row>
    <row r="917">
      <c r="A917" s="17" t="n"/>
      <c r="B917" s="5" t="n"/>
      <c r="C917" s="5" t="n"/>
      <c r="D917" s="14" t="n"/>
      <c r="E917" s="5" t="n"/>
      <c r="F917" s="5" t="n"/>
      <c r="G917" s="18">
        <f>IF(B917&amp;""="","",IF(COUNTIF($B$6:B917,B917&amp;"")=1,1,0))</f>
        <v/>
      </c>
    </row>
    <row r="918">
      <c r="A918" s="17" t="n"/>
      <c r="B918" s="5" t="n"/>
      <c r="C918" s="5" t="n"/>
      <c r="D918" s="14" t="n"/>
      <c r="E918" s="5" t="n"/>
      <c r="F918" s="5" t="n"/>
      <c r="G918" s="18">
        <f>IF(B918&amp;""="","",IF(COUNTIF($B$6:B918,B918&amp;"")=1,1,0))</f>
        <v/>
      </c>
    </row>
    <row r="919">
      <c r="A919" s="17" t="n"/>
      <c r="B919" s="5" t="n"/>
      <c r="C919" s="5" t="n"/>
      <c r="D919" s="14" t="n"/>
      <c r="E919" s="5" t="n"/>
      <c r="F919" s="5" t="n"/>
      <c r="G919" s="18">
        <f>IF(B919&amp;""="","",IF(COUNTIF($B$6:B919,B919&amp;"")=1,1,0))</f>
        <v/>
      </c>
    </row>
    <row r="920">
      <c r="A920" s="17" t="n"/>
      <c r="B920" s="5" t="n"/>
      <c r="C920" s="5" t="n"/>
      <c r="D920" s="14" t="n"/>
      <c r="E920" s="5" t="n"/>
      <c r="F920" s="5" t="n"/>
      <c r="G920" s="18">
        <f>IF(B920&amp;""="","",IF(COUNTIF($B$6:B920,B920&amp;"")=1,1,0))</f>
        <v/>
      </c>
    </row>
    <row r="921">
      <c r="A921" s="17" t="n"/>
      <c r="B921" s="5" t="n"/>
      <c r="C921" s="5" t="n"/>
      <c r="D921" s="14" t="n"/>
      <c r="E921" s="5" t="n"/>
      <c r="F921" s="5" t="n"/>
      <c r="G921" s="18">
        <f>IF(B921&amp;""="","",IF(COUNTIF($B$6:B921,B921&amp;"")=1,1,0))</f>
        <v/>
      </c>
    </row>
    <row r="922">
      <c r="A922" s="17" t="n"/>
      <c r="B922" s="5" t="n"/>
      <c r="C922" s="5" t="n"/>
      <c r="D922" s="14" t="n"/>
      <c r="E922" s="5" t="n"/>
      <c r="F922" s="5" t="n"/>
      <c r="G922" s="18">
        <f>IF(B922&amp;""="","",IF(COUNTIF($B$6:B922,B922&amp;"")=1,1,0))</f>
        <v/>
      </c>
    </row>
    <row r="923">
      <c r="A923" s="17" t="n"/>
      <c r="B923" s="5" t="n"/>
      <c r="C923" s="5" t="n"/>
      <c r="D923" s="14" t="n"/>
      <c r="E923" s="5" t="n"/>
      <c r="F923" s="5" t="n"/>
      <c r="G923" s="18">
        <f>IF(B923&amp;""="","",IF(COUNTIF($B$6:B923,B923&amp;"")=1,1,0))</f>
        <v/>
      </c>
    </row>
    <row r="924">
      <c r="A924" s="17" t="n"/>
      <c r="B924" s="5" t="n"/>
      <c r="C924" s="5" t="n"/>
      <c r="D924" s="14" t="n"/>
      <c r="E924" s="5" t="n"/>
      <c r="F924" s="5" t="n"/>
      <c r="G924" s="18">
        <f>IF(B924&amp;""="","",IF(COUNTIF($B$6:B924,B924&amp;"")=1,1,0))</f>
        <v/>
      </c>
    </row>
    <row r="925">
      <c r="A925" s="17" t="n"/>
      <c r="B925" s="5" t="n"/>
      <c r="C925" s="5" t="n"/>
      <c r="D925" s="14" t="n"/>
      <c r="E925" s="5" t="n"/>
      <c r="F925" s="5" t="n"/>
      <c r="G925" s="18">
        <f>IF(B925&amp;""="","",IF(COUNTIF($B$6:B925,B925&amp;"")=1,1,0))</f>
        <v/>
      </c>
    </row>
    <row r="926">
      <c r="A926" s="17" t="n"/>
      <c r="B926" s="5" t="n"/>
      <c r="C926" s="5" t="n"/>
      <c r="D926" s="14" t="n"/>
      <c r="E926" s="5" t="n"/>
      <c r="F926" s="5" t="n"/>
      <c r="G926" s="18">
        <f>IF(B926&amp;""="","",IF(COUNTIF($B$6:B926,B926&amp;"")=1,1,0))</f>
        <v/>
      </c>
    </row>
    <row r="927">
      <c r="A927" s="17" t="n"/>
      <c r="B927" s="5" t="n"/>
      <c r="C927" s="5" t="n"/>
      <c r="D927" s="14" t="n"/>
      <c r="E927" s="5" t="n"/>
      <c r="F927" s="5" t="n"/>
      <c r="G927" s="18">
        <f>IF(B927&amp;""="","",IF(COUNTIF($B$6:B927,B927&amp;"")=1,1,0))</f>
        <v/>
      </c>
    </row>
    <row r="928">
      <c r="A928" s="17" t="n"/>
      <c r="B928" s="5" t="n"/>
      <c r="C928" s="5" t="n"/>
      <c r="D928" s="14" t="n"/>
      <c r="E928" s="5" t="n"/>
      <c r="F928" s="5" t="n"/>
      <c r="G928" s="18">
        <f>IF(B928&amp;""="","",IF(COUNTIF($B$6:B928,B928&amp;"")=1,1,0))</f>
        <v/>
      </c>
    </row>
    <row r="929">
      <c r="A929" s="17" t="n"/>
      <c r="B929" s="5" t="n"/>
      <c r="C929" s="5" t="n"/>
      <c r="D929" s="14" t="n"/>
      <c r="E929" s="5" t="n"/>
      <c r="F929" s="5" t="n"/>
      <c r="G929" s="18">
        <f>IF(B929&amp;""="","",IF(COUNTIF($B$6:B929,B929&amp;"")=1,1,0))</f>
        <v/>
      </c>
    </row>
    <row r="930">
      <c r="A930" s="17" t="n"/>
      <c r="B930" s="5" t="n"/>
      <c r="C930" s="5" t="n"/>
      <c r="D930" s="14" t="n"/>
      <c r="E930" s="5" t="n"/>
      <c r="F930" s="5" t="n"/>
      <c r="G930" s="18">
        <f>IF(B930&amp;""="","",IF(COUNTIF($B$6:B930,B930&amp;"")=1,1,0))</f>
        <v/>
      </c>
    </row>
    <row r="931">
      <c r="A931" s="17" t="n"/>
      <c r="B931" s="5" t="n"/>
      <c r="C931" s="5" t="n"/>
      <c r="D931" s="14" t="n"/>
      <c r="E931" s="5" t="n"/>
      <c r="F931" s="5" t="n"/>
      <c r="G931" s="18">
        <f>IF(B931&amp;""="","",IF(COUNTIF($B$6:B931,B931&amp;"")=1,1,0))</f>
        <v/>
      </c>
    </row>
    <row r="932">
      <c r="A932" s="17" t="n"/>
      <c r="B932" s="5" t="n"/>
      <c r="C932" s="5" t="n"/>
      <c r="D932" s="14" t="n"/>
      <c r="E932" s="5" t="n"/>
      <c r="F932" s="5" t="n"/>
      <c r="G932" s="18">
        <f>IF(B932&amp;""="","",IF(COUNTIF($B$6:B932,B932&amp;"")=1,1,0))</f>
        <v/>
      </c>
    </row>
    <row r="933">
      <c r="A933" s="17" t="n"/>
      <c r="B933" s="5" t="n"/>
      <c r="C933" s="5" t="n"/>
      <c r="D933" s="14" t="n"/>
      <c r="E933" s="5" t="n"/>
      <c r="F933" s="5" t="n"/>
      <c r="G933" s="18">
        <f>IF(B933&amp;""="","",IF(COUNTIF($B$6:B933,B933&amp;"")=1,1,0))</f>
        <v/>
      </c>
    </row>
    <row r="934">
      <c r="A934" s="17" t="n"/>
      <c r="B934" s="5" t="n"/>
      <c r="C934" s="5" t="n"/>
      <c r="D934" s="14" t="n"/>
      <c r="E934" s="5" t="n"/>
      <c r="F934" s="5" t="n"/>
      <c r="G934" s="18">
        <f>IF(B934&amp;""="","",IF(COUNTIF($B$6:B934,B934&amp;"")=1,1,0))</f>
        <v/>
      </c>
    </row>
    <row r="935">
      <c r="A935" s="17" t="n"/>
      <c r="B935" s="5" t="n"/>
      <c r="C935" s="5" t="n"/>
      <c r="D935" s="14" t="n"/>
      <c r="E935" s="5" t="n"/>
      <c r="F935" s="5" t="n"/>
      <c r="G935" s="18">
        <f>IF(B935&amp;""="","",IF(COUNTIF($B$6:B935,B935&amp;"")=1,1,0))</f>
        <v/>
      </c>
    </row>
    <row r="936">
      <c r="A936" s="17" t="n"/>
      <c r="B936" s="5" t="n"/>
      <c r="C936" s="5" t="n"/>
      <c r="D936" s="14" t="n"/>
      <c r="E936" s="5" t="n"/>
      <c r="F936" s="5" t="n"/>
      <c r="G936" s="18">
        <f>IF(B936&amp;""="","",IF(COUNTIF($B$6:B936,B936&amp;"")=1,1,0))</f>
        <v/>
      </c>
    </row>
    <row r="937">
      <c r="A937" s="17" t="n"/>
      <c r="B937" s="5" t="n"/>
      <c r="C937" s="5" t="n"/>
      <c r="D937" s="14" t="n"/>
      <c r="E937" s="5" t="n"/>
      <c r="F937" s="5" t="n"/>
      <c r="G937" s="18">
        <f>IF(B937&amp;""="","",IF(COUNTIF($B$6:B937,B937&amp;"")=1,1,0))</f>
        <v/>
      </c>
    </row>
    <row r="938">
      <c r="A938" s="17" t="n"/>
      <c r="B938" s="5" t="n"/>
      <c r="C938" s="5" t="n"/>
      <c r="D938" s="14" t="n"/>
      <c r="E938" s="5" t="n"/>
      <c r="F938" s="5" t="n"/>
      <c r="G938" s="18">
        <f>IF(B938&amp;""="","",IF(COUNTIF($B$6:B938,B938&amp;"")=1,1,0))</f>
        <v/>
      </c>
    </row>
    <row r="939">
      <c r="A939" s="17" t="n"/>
      <c r="B939" s="5" t="n"/>
      <c r="C939" s="5" t="n"/>
      <c r="D939" s="14" t="n"/>
      <c r="E939" s="5" t="n"/>
      <c r="F939" s="5" t="n"/>
      <c r="G939" s="18">
        <f>IF(B939&amp;""="","",IF(COUNTIF($B$6:B939,B939&amp;"")=1,1,0))</f>
        <v/>
      </c>
    </row>
    <row r="940">
      <c r="A940" s="17" t="n"/>
      <c r="B940" s="5" t="n"/>
      <c r="C940" s="5" t="n"/>
      <c r="D940" s="14" t="n"/>
      <c r="E940" s="5" t="n"/>
      <c r="F940" s="5" t="n"/>
      <c r="G940" s="18">
        <f>IF(B940&amp;""="","",IF(COUNTIF($B$6:B940,B940&amp;"")=1,1,0))</f>
        <v/>
      </c>
    </row>
    <row r="941">
      <c r="A941" s="17" t="n"/>
      <c r="B941" s="5" t="n"/>
      <c r="C941" s="5" t="n"/>
      <c r="D941" s="14" t="n"/>
      <c r="E941" s="5" t="n"/>
      <c r="F941" s="5" t="n"/>
      <c r="G941" s="18">
        <f>IF(B941&amp;""="","",IF(COUNTIF($B$6:B941,B941&amp;"")=1,1,0))</f>
        <v/>
      </c>
    </row>
    <row r="942">
      <c r="A942" s="17" t="n"/>
      <c r="B942" s="5" t="n"/>
      <c r="C942" s="5" t="n"/>
      <c r="D942" s="14" t="n"/>
      <c r="E942" s="5" t="n"/>
      <c r="F942" s="5" t="n"/>
      <c r="G942" s="18">
        <f>IF(B942&amp;""="","",IF(COUNTIF($B$6:B942,B942&amp;"")=1,1,0))</f>
        <v/>
      </c>
    </row>
    <row r="943">
      <c r="A943" s="17" t="n"/>
      <c r="B943" s="5" t="n"/>
      <c r="C943" s="5" t="n"/>
      <c r="D943" s="14" t="n"/>
      <c r="E943" s="5" t="n"/>
      <c r="F943" s="5" t="n"/>
      <c r="G943" s="18">
        <f>IF(B943&amp;""="","",IF(COUNTIF($B$6:B943,B943&amp;"")=1,1,0))</f>
        <v/>
      </c>
    </row>
    <row r="944">
      <c r="A944" s="17" t="n"/>
      <c r="B944" s="5" t="n"/>
      <c r="C944" s="5" t="n"/>
      <c r="D944" s="14" t="n"/>
      <c r="E944" s="5" t="n"/>
      <c r="F944" s="5" t="n"/>
      <c r="G944" s="18">
        <f>IF(B944&amp;""="","",IF(COUNTIF($B$6:B944,B944&amp;"")=1,1,0))</f>
        <v/>
      </c>
    </row>
    <row r="945">
      <c r="A945" s="17" t="n"/>
      <c r="B945" s="5" t="n"/>
      <c r="C945" s="5" t="n"/>
      <c r="D945" s="14" t="n"/>
      <c r="E945" s="5" t="n"/>
      <c r="F945" s="5" t="n"/>
      <c r="G945" s="18">
        <f>IF(B945&amp;""="","",IF(COUNTIF($B$6:B945,B945&amp;"")=1,1,0))</f>
        <v/>
      </c>
    </row>
    <row r="946">
      <c r="A946" s="17" t="n"/>
      <c r="B946" s="5" t="n"/>
      <c r="C946" s="5" t="n"/>
      <c r="D946" s="14" t="n"/>
      <c r="E946" s="5" t="n"/>
      <c r="F946" s="5" t="n"/>
      <c r="G946" s="18">
        <f>IF(B946&amp;""="","",IF(COUNTIF($B$6:B946,B946&amp;"")=1,1,0))</f>
        <v/>
      </c>
    </row>
    <row r="947">
      <c r="A947" s="17" t="n"/>
      <c r="B947" s="5" t="n"/>
      <c r="C947" s="5" t="n"/>
      <c r="D947" s="14" t="n"/>
      <c r="E947" s="5" t="n"/>
      <c r="F947" s="5" t="n"/>
      <c r="G947" s="18">
        <f>IF(B947&amp;""="","",IF(COUNTIF($B$6:B947,B947&amp;"")=1,1,0))</f>
        <v/>
      </c>
    </row>
    <row r="948">
      <c r="A948" s="17" t="n"/>
      <c r="B948" s="5" t="n"/>
      <c r="C948" s="5" t="n"/>
      <c r="D948" s="14" t="n"/>
      <c r="E948" s="5" t="n"/>
      <c r="F948" s="5" t="n"/>
      <c r="G948" s="18">
        <f>IF(B948&amp;""="","",IF(COUNTIF($B$6:B948,B948&amp;"")=1,1,0))</f>
        <v/>
      </c>
    </row>
    <row r="949">
      <c r="A949" s="17" t="n"/>
      <c r="B949" s="5" t="n"/>
      <c r="C949" s="5" t="n"/>
      <c r="D949" s="14" t="n"/>
      <c r="E949" s="5" t="n"/>
      <c r="F949" s="5" t="n"/>
      <c r="G949" s="18">
        <f>IF(B949&amp;""="","",IF(COUNTIF($B$6:B949,B949&amp;"")=1,1,0))</f>
        <v/>
      </c>
    </row>
    <row r="950">
      <c r="A950" s="17" t="n"/>
      <c r="B950" s="5" t="n"/>
      <c r="C950" s="5" t="n"/>
      <c r="D950" s="14" t="n"/>
      <c r="E950" s="5" t="n"/>
      <c r="F950" s="5" t="n"/>
      <c r="G950" s="18">
        <f>IF(B950&amp;""="","",IF(COUNTIF($B$6:B950,B950&amp;"")=1,1,0))</f>
        <v/>
      </c>
    </row>
    <row r="951">
      <c r="A951" s="17" t="n"/>
      <c r="B951" s="5" t="n"/>
      <c r="C951" s="5" t="n"/>
      <c r="D951" s="14" t="n"/>
      <c r="E951" s="5" t="n"/>
      <c r="F951" s="5" t="n"/>
      <c r="G951" s="18">
        <f>IF(B951&amp;""="","",IF(COUNTIF($B$6:B951,B951&amp;"")=1,1,0))</f>
        <v/>
      </c>
    </row>
    <row r="952">
      <c r="A952" s="17" t="n"/>
      <c r="B952" s="5" t="n"/>
      <c r="C952" s="5" t="n"/>
      <c r="D952" s="14" t="n"/>
      <c r="E952" s="5" t="n"/>
      <c r="F952" s="5" t="n"/>
      <c r="G952" s="18">
        <f>IF(B952&amp;""="","",IF(COUNTIF($B$6:B952,B952&amp;"")=1,1,0))</f>
        <v/>
      </c>
    </row>
    <row r="953">
      <c r="A953" s="17" t="n"/>
      <c r="B953" s="5" t="n"/>
      <c r="C953" s="5" t="n"/>
      <c r="D953" s="14" t="n"/>
      <c r="E953" s="5" t="n"/>
      <c r="F953" s="5" t="n"/>
      <c r="G953" s="18">
        <f>IF(B953&amp;""="","",IF(COUNTIF($B$6:B953,B953&amp;"")=1,1,0))</f>
        <v/>
      </c>
    </row>
    <row r="954">
      <c r="A954" s="17" t="n"/>
      <c r="B954" s="5" t="n"/>
      <c r="C954" s="5" t="n"/>
      <c r="D954" s="14" t="n"/>
      <c r="E954" s="5" t="n"/>
      <c r="F954" s="5" t="n"/>
      <c r="G954" s="18">
        <f>IF(B954&amp;""="","",IF(COUNTIF($B$6:B954,B954&amp;"")=1,1,0))</f>
        <v/>
      </c>
    </row>
    <row r="955">
      <c r="A955" s="17" t="n"/>
      <c r="B955" s="5" t="n"/>
      <c r="C955" s="5" t="n"/>
      <c r="D955" s="14" t="n"/>
      <c r="E955" s="5" t="n"/>
      <c r="F955" s="5" t="n"/>
      <c r="G955" s="18">
        <f>IF(B955&amp;""="","",IF(COUNTIF($B$6:B955,B955&amp;"")=1,1,0))</f>
        <v/>
      </c>
    </row>
    <row r="956">
      <c r="A956" s="17" t="n"/>
      <c r="B956" s="5" t="n"/>
      <c r="C956" s="5" t="n"/>
      <c r="D956" s="14" t="n"/>
      <c r="E956" s="5" t="n"/>
      <c r="F956" s="5" t="n"/>
      <c r="G956" s="18">
        <f>IF(B956&amp;""="","",IF(COUNTIF($B$6:B956,B956&amp;"")=1,1,0))</f>
        <v/>
      </c>
    </row>
    <row r="957">
      <c r="A957" s="17" t="n"/>
      <c r="B957" s="5" t="n"/>
      <c r="C957" s="5" t="n"/>
      <c r="D957" s="14" t="n"/>
      <c r="E957" s="5" t="n"/>
      <c r="F957" s="5" t="n"/>
      <c r="G957" s="18">
        <f>IF(B957&amp;""="","",IF(COUNTIF($B$6:B957,B957&amp;"")=1,1,0))</f>
        <v/>
      </c>
    </row>
    <row r="958">
      <c r="A958" s="17" t="n"/>
      <c r="B958" s="5" t="n"/>
      <c r="C958" s="5" t="n"/>
      <c r="D958" s="14" t="n"/>
      <c r="E958" s="5" t="n"/>
      <c r="F958" s="5" t="n"/>
      <c r="G958" s="18">
        <f>IF(B958&amp;""="","",IF(COUNTIF($B$6:B958,B958&amp;"")=1,1,0))</f>
        <v/>
      </c>
    </row>
    <row r="959">
      <c r="A959" s="17" t="n"/>
      <c r="B959" s="5" t="n"/>
      <c r="C959" s="5" t="n"/>
      <c r="D959" s="14" t="n"/>
      <c r="E959" s="5" t="n"/>
      <c r="F959" s="5" t="n"/>
      <c r="G959" s="18">
        <f>IF(B959&amp;""="","",IF(COUNTIF($B$6:B959,B959&amp;"")=1,1,0))</f>
        <v/>
      </c>
    </row>
    <row r="960">
      <c r="A960" s="17" t="n"/>
      <c r="B960" s="5" t="n"/>
      <c r="C960" s="5" t="n"/>
      <c r="D960" s="14" t="n"/>
      <c r="E960" s="5" t="n"/>
      <c r="F960" s="5" t="n"/>
      <c r="G960" s="18">
        <f>IF(B960&amp;""="","",IF(COUNTIF($B$6:B960,B960&amp;"")=1,1,0))</f>
        <v/>
      </c>
    </row>
    <row r="961">
      <c r="A961" s="17" t="n"/>
      <c r="B961" s="5" t="n"/>
      <c r="C961" s="5" t="n"/>
      <c r="D961" s="14" t="n"/>
      <c r="E961" s="5" t="n"/>
      <c r="F961" s="5" t="n"/>
      <c r="G961" s="18">
        <f>IF(B961&amp;""="","",IF(COUNTIF($B$6:B961,B961&amp;"")=1,1,0))</f>
        <v/>
      </c>
    </row>
    <row r="962">
      <c r="A962" s="17" t="n"/>
      <c r="B962" s="5" t="n"/>
      <c r="C962" s="5" t="n"/>
      <c r="D962" s="14" t="n"/>
      <c r="E962" s="5" t="n"/>
      <c r="F962" s="5" t="n"/>
      <c r="G962" s="18">
        <f>IF(B962&amp;""="","",IF(COUNTIF($B$6:B962,B962&amp;"")=1,1,0))</f>
        <v/>
      </c>
    </row>
    <row r="963">
      <c r="A963" s="17" t="n"/>
      <c r="B963" s="5" t="n"/>
      <c r="C963" s="5" t="n"/>
      <c r="D963" s="14" t="n"/>
      <c r="E963" s="5" t="n"/>
      <c r="F963" s="5" t="n"/>
      <c r="G963" s="18">
        <f>IF(B963&amp;""="","",IF(COUNTIF($B$6:B963,B963&amp;"")=1,1,0))</f>
        <v/>
      </c>
    </row>
    <row r="964">
      <c r="A964" s="17" t="n"/>
      <c r="B964" s="5" t="n"/>
      <c r="C964" s="5" t="n"/>
      <c r="D964" s="14" t="n"/>
      <c r="E964" s="5" t="n"/>
      <c r="F964" s="5" t="n"/>
      <c r="G964" s="18">
        <f>IF(B964&amp;""="","",IF(COUNTIF($B$6:B964,B964&amp;"")=1,1,0))</f>
        <v/>
      </c>
    </row>
    <row r="965">
      <c r="A965" s="17" t="n"/>
      <c r="B965" s="5" t="n"/>
      <c r="C965" s="5" t="n"/>
      <c r="D965" s="14" t="n"/>
      <c r="E965" s="5" t="n"/>
      <c r="F965" s="5" t="n"/>
      <c r="G965" s="18">
        <f>IF(B965&amp;""="","",IF(COUNTIF($B$6:B965,B965&amp;"")=1,1,0))</f>
        <v/>
      </c>
    </row>
    <row r="966">
      <c r="A966" s="17" t="n"/>
      <c r="B966" s="5" t="n"/>
      <c r="C966" s="5" t="n"/>
      <c r="D966" s="14" t="n"/>
      <c r="E966" s="5" t="n"/>
      <c r="F966" s="5" t="n"/>
      <c r="G966" s="18">
        <f>IF(B966&amp;""="","",IF(COUNTIF($B$6:B966,B966&amp;"")=1,1,0))</f>
        <v/>
      </c>
    </row>
    <row r="967">
      <c r="A967" s="17" t="n"/>
      <c r="B967" s="5" t="n"/>
      <c r="C967" s="5" t="n"/>
      <c r="D967" s="14" t="n"/>
      <c r="E967" s="5" t="n"/>
      <c r="F967" s="5" t="n"/>
      <c r="G967" s="18">
        <f>IF(B967&amp;""="","",IF(COUNTIF($B$6:B967,B967&amp;"")=1,1,0))</f>
        <v/>
      </c>
    </row>
    <row r="968">
      <c r="A968" s="17" t="n"/>
      <c r="B968" s="5" t="n"/>
      <c r="C968" s="5" t="n"/>
      <c r="D968" s="14" t="n"/>
      <c r="E968" s="5" t="n"/>
      <c r="F968" s="5" t="n"/>
      <c r="G968" s="18">
        <f>IF(B968&amp;""="","",IF(COUNTIF($B$6:B968,B968&amp;"")=1,1,0))</f>
        <v/>
      </c>
    </row>
    <row r="969">
      <c r="A969" s="17" t="n"/>
      <c r="B969" s="5" t="n"/>
      <c r="C969" s="5" t="n"/>
      <c r="D969" s="14" t="n"/>
      <c r="E969" s="5" t="n"/>
      <c r="F969" s="5" t="n"/>
      <c r="G969" s="18">
        <f>IF(B969&amp;""="","",IF(COUNTIF($B$6:B969,B969&amp;"")=1,1,0))</f>
        <v/>
      </c>
    </row>
    <row r="970">
      <c r="A970" s="17" t="n"/>
      <c r="B970" s="5" t="n"/>
      <c r="C970" s="5" t="n"/>
      <c r="D970" s="14" t="n"/>
      <c r="E970" s="5" t="n"/>
      <c r="F970" s="5" t="n"/>
      <c r="G970" s="18">
        <f>IF(B970&amp;""="","",IF(COUNTIF($B$6:B970,B970&amp;"")=1,1,0))</f>
        <v/>
      </c>
    </row>
    <row r="971">
      <c r="A971" s="17" t="n"/>
      <c r="B971" s="5" t="n"/>
      <c r="C971" s="5" t="n"/>
      <c r="D971" s="14" t="n"/>
      <c r="E971" s="5" t="n"/>
      <c r="F971" s="5" t="n"/>
      <c r="G971" s="18">
        <f>IF(B971&amp;""="","",IF(COUNTIF($B$6:B971,B971&amp;"")=1,1,0))</f>
        <v/>
      </c>
    </row>
    <row r="972">
      <c r="A972" s="17" t="n"/>
      <c r="B972" s="5" t="n"/>
      <c r="C972" s="5" t="n"/>
      <c r="D972" s="14" t="n"/>
      <c r="E972" s="5" t="n"/>
      <c r="F972" s="5" t="n"/>
      <c r="G972" s="18">
        <f>IF(B972&amp;""="","",IF(COUNTIF($B$6:B972,B972&amp;"")=1,1,0))</f>
        <v/>
      </c>
    </row>
    <row r="973">
      <c r="A973" s="17" t="n"/>
      <c r="B973" s="5" t="n"/>
      <c r="C973" s="5" t="n"/>
      <c r="D973" s="14" t="n"/>
      <c r="E973" s="5" t="n"/>
      <c r="F973" s="5" t="n"/>
      <c r="G973" s="18">
        <f>IF(B973&amp;""="","",IF(COUNTIF($B$6:B973,B973&amp;"")=1,1,0))</f>
        <v/>
      </c>
    </row>
    <row r="974">
      <c r="A974" s="17" t="n"/>
      <c r="B974" s="5" t="n"/>
      <c r="C974" s="5" t="n"/>
      <c r="D974" s="14" t="n"/>
      <c r="E974" s="5" t="n"/>
      <c r="F974" s="5" t="n"/>
      <c r="G974" s="18">
        <f>IF(B974&amp;""="","",IF(COUNTIF($B$6:B974,B974&amp;"")=1,1,0))</f>
        <v/>
      </c>
    </row>
    <row r="975">
      <c r="A975" s="17" t="n"/>
      <c r="B975" s="5" t="n"/>
      <c r="C975" s="5" t="n"/>
      <c r="D975" s="14" t="n"/>
      <c r="E975" s="5" t="n"/>
      <c r="F975" s="5" t="n"/>
      <c r="G975" s="18">
        <f>IF(B975&amp;""="","",IF(COUNTIF($B$6:B975,B975&amp;"")=1,1,0))</f>
        <v/>
      </c>
    </row>
    <row r="976">
      <c r="A976" s="17" t="n"/>
      <c r="B976" s="5" t="n"/>
      <c r="C976" s="5" t="n"/>
      <c r="D976" s="14" t="n"/>
      <c r="E976" s="5" t="n"/>
      <c r="F976" s="5" t="n"/>
      <c r="G976" s="18">
        <f>IF(B976&amp;""="","",IF(COUNTIF($B$6:B976,B976&amp;"")=1,1,0))</f>
        <v/>
      </c>
    </row>
    <row r="977">
      <c r="A977" s="17" t="n"/>
      <c r="B977" s="5" t="n"/>
      <c r="C977" s="5" t="n"/>
      <c r="D977" s="14" t="n"/>
      <c r="E977" s="5" t="n"/>
      <c r="F977" s="5" t="n"/>
      <c r="G977" s="18">
        <f>IF(B977&amp;""="","",IF(COUNTIF($B$6:B977,B977&amp;"")=1,1,0))</f>
        <v/>
      </c>
    </row>
    <row r="978">
      <c r="A978" s="17" t="n"/>
      <c r="B978" s="5" t="n"/>
      <c r="C978" s="5" t="n"/>
      <c r="D978" s="14" t="n"/>
      <c r="E978" s="5" t="n"/>
      <c r="F978" s="5" t="n"/>
      <c r="G978" s="18">
        <f>IF(B978&amp;""="","",IF(COUNTIF($B$6:B978,B978&amp;"")=1,1,0))</f>
        <v/>
      </c>
    </row>
    <row r="979">
      <c r="A979" s="17" t="n"/>
      <c r="B979" s="5" t="n"/>
      <c r="C979" s="5" t="n"/>
      <c r="D979" s="14" t="n"/>
      <c r="E979" s="5" t="n"/>
      <c r="F979" s="5" t="n"/>
      <c r="G979" s="18">
        <f>IF(B979&amp;""="","",IF(COUNTIF($B$6:B979,B979&amp;"")=1,1,0))</f>
        <v/>
      </c>
    </row>
    <row r="980">
      <c r="A980" s="17" t="n"/>
      <c r="B980" s="5" t="n"/>
      <c r="C980" s="5" t="n"/>
      <c r="D980" s="14" t="n"/>
      <c r="E980" s="5" t="n"/>
      <c r="F980" s="5" t="n"/>
      <c r="G980" s="18">
        <f>IF(B980&amp;""="","",IF(COUNTIF($B$6:B980,B980&amp;"")=1,1,0))</f>
        <v/>
      </c>
    </row>
    <row r="981">
      <c r="A981" s="17" t="n"/>
      <c r="B981" s="5" t="n"/>
      <c r="C981" s="5" t="n"/>
      <c r="D981" s="14" t="n"/>
      <c r="E981" s="5" t="n"/>
      <c r="F981" s="5" t="n"/>
      <c r="G981" s="18">
        <f>IF(B981&amp;""="","",IF(COUNTIF($B$6:B981,B981&amp;"")=1,1,0))</f>
        <v/>
      </c>
    </row>
    <row r="982">
      <c r="A982" s="17" t="n"/>
      <c r="B982" s="5" t="n"/>
      <c r="C982" s="5" t="n"/>
      <c r="D982" s="14" t="n"/>
      <c r="E982" s="5" t="n"/>
      <c r="F982" s="5" t="n"/>
      <c r="G982" s="18">
        <f>IF(B982&amp;""="","",IF(COUNTIF($B$6:B982,B982&amp;"")=1,1,0))</f>
        <v/>
      </c>
    </row>
    <row r="983">
      <c r="A983" s="17" t="n"/>
      <c r="B983" s="5" t="n"/>
      <c r="C983" s="5" t="n"/>
      <c r="D983" s="14" t="n"/>
      <c r="E983" s="5" t="n"/>
      <c r="F983" s="5" t="n"/>
      <c r="G983" s="18">
        <f>IF(B983&amp;""="","",IF(COUNTIF($B$6:B983,B983&amp;"")=1,1,0))</f>
        <v/>
      </c>
    </row>
    <row r="984">
      <c r="A984" s="17" t="n"/>
      <c r="B984" s="5" t="n"/>
      <c r="C984" s="5" t="n"/>
      <c r="D984" s="14" t="n"/>
      <c r="E984" s="5" t="n"/>
      <c r="F984" s="5" t="n"/>
      <c r="G984" s="18">
        <f>IF(B984&amp;""="","",IF(COUNTIF($B$6:B984,B984&amp;"")=1,1,0))</f>
        <v/>
      </c>
    </row>
    <row r="985">
      <c r="A985" s="17" t="n"/>
      <c r="B985" s="5" t="n"/>
      <c r="C985" s="5" t="n"/>
      <c r="D985" s="14" t="n"/>
      <c r="E985" s="5" t="n"/>
      <c r="F985" s="5" t="n"/>
      <c r="G985" s="18">
        <f>IF(B985&amp;""="","",IF(COUNTIF($B$6:B985,B985&amp;"")=1,1,0))</f>
        <v/>
      </c>
    </row>
    <row r="986">
      <c r="A986" s="17" t="n"/>
      <c r="B986" s="5" t="n"/>
      <c r="C986" s="5" t="n"/>
      <c r="D986" s="14" t="n"/>
      <c r="E986" s="5" t="n"/>
      <c r="F986" s="5" t="n"/>
      <c r="G986" s="18">
        <f>IF(B986&amp;""="","",IF(COUNTIF($B$6:B986,B986&amp;"")=1,1,0))</f>
        <v/>
      </c>
    </row>
    <row r="987">
      <c r="A987" s="17" t="n"/>
      <c r="B987" s="5" t="n"/>
      <c r="C987" s="5" t="n"/>
      <c r="D987" s="14" t="n"/>
      <c r="E987" s="5" t="n"/>
      <c r="F987" s="5" t="n"/>
      <c r="G987" s="18">
        <f>IF(B987&amp;""="","",IF(COUNTIF($B$6:B987,B987&amp;"")=1,1,0))</f>
        <v/>
      </c>
    </row>
    <row r="988">
      <c r="A988" s="17" t="n"/>
      <c r="B988" s="5" t="n"/>
      <c r="C988" s="5" t="n"/>
      <c r="D988" s="14" t="n"/>
      <c r="E988" s="5" t="n"/>
      <c r="F988" s="5" t="n"/>
      <c r="G988" s="18">
        <f>IF(B988&amp;""="","",IF(COUNTIF($B$6:B988,B988&amp;"")=1,1,0))</f>
        <v/>
      </c>
    </row>
    <row r="989">
      <c r="A989" s="17" t="n"/>
      <c r="B989" s="5" t="n"/>
      <c r="C989" s="5" t="n"/>
      <c r="D989" s="14" t="n"/>
      <c r="E989" s="5" t="n"/>
      <c r="F989" s="5" t="n"/>
      <c r="G989" s="18">
        <f>IF(B989&amp;""="","",IF(COUNTIF($B$6:B989,B989&amp;"")=1,1,0))</f>
        <v/>
      </c>
    </row>
    <row r="990">
      <c r="A990" s="17" t="n"/>
      <c r="B990" s="5" t="n"/>
      <c r="C990" s="5" t="n"/>
      <c r="D990" s="14" t="n"/>
      <c r="E990" s="5" t="n"/>
      <c r="F990" s="5" t="n"/>
      <c r="G990" s="18">
        <f>IF(B990&amp;""="","",IF(COUNTIF($B$6:B990,B990&amp;"")=1,1,0))</f>
        <v/>
      </c>
    </row>
    <row r="991">
      <c r="A991" s="17" t="n"/>
      <c r="B991" s="5" t="n"/>
      <c r="C991" s="5" t="n"/>
      <c r="D991" s="14" t="n"/>
      <c r="E991" s="5" t="n"/>
      <c r="F991" s="5" t="n"/>
      <c r="G991" s="18">
        <f>IF(B991&amp;""="","",IF(COUNTIF($B$6:B991,B991&amp;"")=1,1,0))</f>
        <v/>
      </c>
    </row>
    <row r="992">
      <c r="A992" s="17" t="n"/>
      <c r="B992" s="5" t="n"/>
      <c r="C992" s="5" t="n"/>
      <c r="D992" s="14" t="n"/>
      <c r="E992" s="5" t="n"/>
      <c r="F992" s="5" t="n"/>
      <c r="G992" s="18">
        <f>IF(B992&amp;""="","",IF(COUNTIF($B$6:B992,B992&amp;"")=1,1,0))</f>
        <v/>
      </c>
    </row>
    <row r="993">
      <c r="A993" s="17" t="n"/>
      <c r="B993" s="5" t="n"/>
      <c r="C993" s="5" t="n"/>
      <c r="D993" s="14" t="n"/>
      <c r="E993" s="5" t="n"/>
      <c r="F993" s="5" t="n"/>
      <c r="G993" s="18">
        <f>IF(B993&amp;""="","",IF(COUNTIF($B$6:B993,B993&amp;"")=1,1,0))</f>
        <v/>
      </c>
    </row>
    <row r="994">
      <c r="A994" s="17" t="n"/>
      <c r="B994" s="5" t="n"/>
      <c r="C994" s="5" t="n"/>
      <c r="D994" s="14" t="n"/>
      <c r="E994" s="5" t="n"/>
      <c r="F994" s="5" t="n"/>
      <c r="G994" s="18">
        <f>IF(B994&amp;""="","",IF(COUNTIF($B$6:B994,B994&amp;"")=1,1,0))</f>
        <v/>
      </c>
    </row>
    <row r="995">
      <c r="A995" s="17" t="n"/>
      <c r="B995" s="5" t="n"/>
      <c r="C995" s="5" t="n"/>
      <c r="D995" s="14" t="n"/>
      <c r="E995" s="5" t="n"/>
      <c r="F995" s="5" t="n"/>
      <c r="G995" s="18">
        <f>IF(B995&amp;""="","",IF(COUNTIF($B$6:B995,B995&amp;"")=1,1,0))</f>
        <v/>
      </c>
    </row>
    <row r="996">
      <c r="A996" s="17" t="n"/>
      <c r="B996" s="5" t="n"/>
      <c r="C996" s="5" t="n"/>
      <c r="D996" s="14" t="n"/>
      <c r="E996" s="5" t="n"/>
      <c r="F996" s="5" t="n"/>
      <c r="G996" s="18">
        <f>IF(B996&amp;""="","",IF(COUNTIF($B$6:B996,B996&amp;"")=1,1,0))</f>
        <v/>
      </c>
    </row>
    <row r="997">
      <c r="A997" s="17" t="n"/>
      <c r="B997" s="5" t="n"/>
      <c r="C997" s="5" t="n"/>
      <c r="D997" s="14" t="n"/>
      <c r="E997" s="5" t="n"/>
      <c r="F997" s="5" t="n"/>
      <c r="G997" s="18">
        <f>IF(B997&amp;""="","",IF(COUNTIF($B$6:B997,B997&amp;"")=1,1,0))</f>
        <v/>
      </c>
    </row>
    <row r="998">
      <c r="A998" s="17" t="n"/>
      <c r="B998" s="5" t="n"/>
      <c r="C998" s="5" t="n"/>
      <c r="D998" s="14" t="n"/>
      <c r="E998" s="5" t="n"/>
      <c r="F998" s="5" t="n"/>
      <c r="G998" s="18">
        <f>IF(B998&amp;""="","",IF(COUNTIF($B$6:B998,B998&amp;"")=1,1,0))</f>
        <v/>
      </c>
    </row>
    <row r="999">
      <c r="A999" s="17" t="n"/>
      <c r="B999" s="5" t="n"/>
      <c r="C999" s="5" t="n"/>
      <c r="D999" s="14" t="n"/>
      <c r="E999" s="5" t="n"/>
      <c r="F999" s="5" t="n"/>
      <c r="G999" s="18">
        <f>IF(B999&amp;""="","",IF(COUNTIF($B$6:B999,B999&amp;"")=1,1,0))</f>
        <v/>
      </c>
    </row>
    <row r="1000">
      <c r="A1000" s="17" t="n"/>
      <c r="B1000" s="5" t="n"/>
      <c r="C1000" s="5" t="n"/>
      <c r="D1000" s="14" t="n"/>
      <c r="E1000" s="5" t="n"/>
      <c r="F1000" s="5" t="n"/>
      <c r="G1000" s="18">
        <f>IF(B1000&amp;""="","",IF(COUNTIF($B$6:B1000,B1000&amp;"")=1,1,0))</f>
        <v/>
      </c>
    </row>
    <row r="1001">
      <c r="A1001" s="17" t="n"/>
      <c r="B1001" s="5" t="n"/>
      <c r="C1001" s="5" t="n"/>
      <c r="D1001" s="14" t="n"/>
      <c r="E1001" s="5" t="n"/>
      <c r="F1001" s="5" t="n"/>
      <c r="G1001" s="18">
        <f>IF(B1001&amp;""="","",IF(COUNTIF($B$6:B1001,B1001&amp;"")=1,1,0))</f>
        <v/>
      </c>
    </row>
    <row r="1002">
      <c r="A1002" s="17" t="n"/>
      <c r="B1002" s="5" t="n"/>
      <c r="C1002" s="5" t="n"/>
      <c r="D1002" s="14" t="n"/>
      <c r="E1002" s="5" t="n"/>
      <c r="F1002" s="5" t="n"/>
      <c r="G1002" s="18">
        <f>IF(B1002&amp;""="","",IF(COUNTIF($B$6:B1002,B1002&amp;"")=1,1,0))</f>
        <v/>
      </c>
    </row>
    <row r="1003">
      <c r="A1003" s="17" t="n"/>
      <c r="B1003" s="5" t="n"/>
      <c r="C1003" s="5" t="n"/>
      <c r="D1003" s="14" t="n"/>
      <c r="E1003" s="5" t="n"/>
      <c r="F1003" s="5" t="n"/>
      <c r="G1003" s="18">
        <f>IF(B1003&amp;""="","",IF(COUNTIF($B$6:B1003,B1003&amp;"")=1,1,0))</f>
        <v/>
      </c>
    </row>
    <row r="1004">
      <c r="A1004" s="17" t="n"/>
      <c r="B1004" s="5" t="n"/>
      <c r="C1004" s="5" t="n"/>
      <c r="D1004" s="14" t="n"/>
      <c r="E1004" s="5" t="n"/>
      <c r="F1004" s="5" t="n"/>
      <c r="G1004" s="18">
        <f>IF(B1004&amp;""="","",IF(COUNTIF($B$6:B1004,B1004&amp;"")=1,1,0))</f>
        <v/>
      </c>
    </row>
    <row r="1005">
      <c r="A1005" s="17" t="n"/>
      <c r="B1005" s="5" t="n"/>
      <c r="C1005" s="5" t="n"/>
      <c r="D1005" s="14" t="n"/>
      <c r="E1005" s="5" t="n"/>
      <c r="F1005" s="5" t="n"/>
      <c r="G1005" s="18">
        <f>IF(B1005&amp;""="","",IF(COUNTIF($B$6:B1005,B1005&amp;"")=1,1,0))</f>
        <v/>
      </c>
    </row>
    <row r="1006">
      <c r="A1006" s="17" t="n"/>
      <c r="B1006" s="5" t="n"/>
      <c r="C1006" s="5" t="n"/>
      <c r="D1006" s="14" t="n"/>
      <c r="E1006" s="5" t="n"/>
      <c r="F1006" s="5" t="n"/>
      <c r="G1006" s="18">
        <f>IF(B1006&amp;""="","",IF(COUNTIF($B$6:B1006,B1006&amp;"")=1,1,0))</f>
        <v/>
      </c>
    </row>
    <row r="1007">
      <c r="A1007" s="17" t="n"/>
      <c r="B1007" s="5" t="n"/>
      <c r="C1007" s="5" t="n"/>
      <c r="D1007" s="14" t="n"/>
      <c r="E1007" s="5" t="n"/>
      <c r="F1007" s="5" t="n"/>
      <c r="G1007" s="18">
        <f>IF(B1007&amp;""="","",IF(COUNTIF($B$6:B1007,B1007&amp;"")=1,1,0))</f>
        <v/>
      </c>
    </row>
    <row r="1008">
      <c r="A1008" s="17" t="n"/>
      <c r="B1008" s="5" t="n"/>
      <c r="C1008" s="5" t="n"/>
      <c r="D1008" s="14" t="n"/>
      <c r="E1008" s="5" t="n"/>
      <c r="F1008" s="5" t="n"/>
      <c r="G1008" s="18">
        <f>IF(B1008&amp;""="","",IF(COUNTIF($B$6:B1008,B1008&amp;"")=1,1,0))</f>
        <v/>
      </c>
    </row>
    <row r="1009">
      <c r="A1009" s="17" t="n"/>
      <c r="B1009" s="5" t="n"/>
      <c r="C1009" s="5" t="n"/>
      <c r="D1009" s="14" t="n"/>
      <c r="E1009" s="5" t="n"/>
      <c r="F1009" s="5" t="n"/>
      <c r="G1009" s="18">
        <f>IF(B1009&amp;""="","",IF(COUNTIF($B$6:B1009,B1009&amp;"")=1,1,0))</f>
        <v/>
      </c>
    </row>
    <row r="1010">
      <c r="A1010" s="17" t="n"/>
      <c r="B1010" s="5" t="n"/>
      <c r="C1010" s="5" t="n"/>
      <c r="D1010" s="14" t="n"/>
      <c r="E1010" s="5" t="n"/>
      <c r="F1010" s="5" t="n"/>
      <c r="G1010" s="18">
        <f>IF(B1010&amp;""="","",IF(COUNTIF($B$6:B1010,B1010&amp;"")=1,1,0))</f>
        <v/>
      </c>
    </row>
    <row r="1011">
      <c r="A1011" s="17" t="n"/>
      <c r="B1011" s="5" t="n"/>
      <c r="C1011" s="5" t="n"/>
      <c r="D1011" s="14" t="n"/>
      <c r="E1011" s="5" t="n"/>
      <c r="F1011" s="5" t="n"/>
      <c r="G1011" s="18">
        <f>IF(B1011&amp;""="","",IF(COUNTIF($B$6:B1011,B1011&amp;"")=1,1,0))</f>
        <v/>
      </c>
    </row>
    <row r="1012">
      <c r="A1012" s="17" t="n"/>
      <c r="B1012" s="5" t="n"/>
      <c r="C1012" s="5" t="n"/>
      <c r="D1012" s="14" t="n"/>
      <c r="E1012" s="5" t="n"/>
      <c r="F1012" s="5" t="n"/>
      <c r="G1012" s="18">
        <f>IF(B1012&amp;""="","",IF(COUNTIF($B$6:B1012,B1012&amp;"")=1,1,0))</f>
        <v/>
      </c>
    </row>
    <row r="1013">
      <c r="A1013" s="17" t="n"/>
      <c r="B1013" s="5" t="n"/>
      <c r="C1013" s="5" t="n"/>
      <c r="D1013" s="14" t="n"/>
      <c r="E1013" s="5" t="n"/>
      <c r="F1013" s="5" t="n"/>
      <c r="G1013" s="18">
        <f>IF(B1013&amp;""="","",IF(COUNTIF($B$6:B1013,B1013&amp;"")=1,1,0))</f>
        <v/>
      </c>
    </row>
    <row r="1014">
      <c r="A1014" s="17" t="n"/>
      <c r="B1014" s="5" t="n"/>
      <c r="C1014" s="5" t="n"/>
      <c r="D1014" s="14" t="n"/>
      <c r="E1014" s="5" t="n"/>
      <c r="F1014" s="5" t="n"/>
      <c r="G1014" s="18">
        <f>IF(B1014&amp;""="","",IF(COUNTIF($B$6:B1014,B1014&amp;"")=1,1,0))</f>
        <v/>
      </c>
    </row>
    <row r="1015">
      <c r="A1015" s="17" t="n"/>
      <c r="B1015" s="5" t="n"/>
      <c r="C1015" s="5" t="n"/>
      <c r="D1015" s="14" t="n"/>
      <c r="E1015" s="5" t="n"/>
      <c r="F1015" s="5" t="n"/>
      <c r="G1015" s="18">
        <f>IF(B1015&amp;""="","",IF(COUNTIF($B$6:B1015,B1015&amp;"")=1,1,0))</f>
        <v/>
      </c>
    </row>
    <row r="1016">
      <c r="A1016" s="17" t="n"/>
      <c r="B1016" s="5" t="n"/>
      <c r="C1016" s="5" t="n"/>
      <c r="D1016" s="14" t="n"/>
      <c r="E1016" s="5" t="n"/>
      <c r="F1016" s="5" t="n"/>
      <c r="G1016" s="18">
        <f>IF(B1016&amp;""="","",IF(COUNTIF($B$6:B1016,B1016&amp;"")=1,1,0))</f>
        <v/>
      </c>
    </row>
    <row r="1017">
      <c r="A1017" s="17" t="n"/>
      <c r="B1017" s="5" t="n"/>
      <c r="C1017" s="5" t="n"/>
      <c r="D1017" s="14" t="n"/>
      <c r="E1017" s="5" t="n"/>
      <c r="F1017" s="5" t="n"/>
      <c r="G1017" s="18">
        <f>IF(B1017&amp;""="","",IF(COUNTIF($B$6:B1017,B1017&amp;"")=1,1,0))</f>
        <v/>
      </c>
    </row>
    <row r="1018">
      <c r="A1018" s="17" t="n"/>
      <c r="B1018" s="5" t="n"/>
      <c r="C1018" s="5" t="n"/>
      <c r="D1018" s="14" t="n"/>
      <c r="E1018" s="5" t="n"/>
      <c r="F1018" s="5" t="n"/>
      <c r="G1018" s="18">
        <f>IF(B1018&amp;""="","",IF(COUNTIF($B$6:B1018,B1018&amp;"")=1,1,0))</f>
        <v/>
      </c>
    </row>
    <row r="1019">
      <c r="A1019" s="17" t="n"/>
      <c r="B1019" s="5" t="n"/>
      <c r="C1019" s="5" t="n"/>
      <c r="D1019" s="14" t="n"/>
      <c r="E1019" s="5" t="n"/>
      <c r="F1019" s="5" t="n"/>
      <c r="G1019" s="18">
        <f>IF(B1019&amp;""="","",IF(COUNTIF($B$6:B1019,B1019&amp;"")=1,1,0))</f>
        <v/>
      </c>
    </row>
    <row r="1020">
      <c r="A1020" s="17" t="n"/>
      <c r="B1020" s="5" t="n"/>
      <c r="C1020" s="5" t="n"/>
      <c r="D1020" s="14" t="n"/>
      <c r="E1020" s="5" t="n"/>
      <c r="F1020" s="5" t="n"/>
      <c r="G1020" s="18">
        <f>IF(B1020&amp;""="","",IF(COUNTIF($B$6:B1020,B1020&amp;"")=1,1,0))</f>
        <v/>
      </c>
    </row>
    <row r="1021">
      <c r="A1021" s="17" t="n"/>
      <c r="B1021" s="5" t="n"/>
      <c r="C1021" s="5" t="n"/>
      <c r="D1021" s="14" t="n"/>
      <c r="E1021" s="5" t="n"/>
      <c r="F1021" s="5" t="n"/>
      <c r="G1021" s="18">
        <f>IF(B1021&amp;""="","",IF(COUNTIF($B$6:B1021,B1021&amp;"")=1,1,0))</f>
        <v/>
      </c>
    </row>
    <row r="1022">
      <c r="A1022" s="17" t="n"/>
      <c r="B1022" s="5" t="n"/>
      <c r="C1022" s="5" t="n"/>
      <c r="D1022" s="14" t="n"/>
      <c r="E1022" s="5" t="n"/>
      <c r="F1022" s="5" t="n"/>
      <c r="G1022" s="18">
        <f>IF(B1022&amp;""="","",IF(COUNTIF($B$6:B1022,B1022&amp;"")=1,1,0))</f>
        <v/>
      </c>
    </row>
    <row r="1023">
      <c r="A1023" s="17" t="n"/>
      <c r="B1023" s="5" t="n"/>
      <c r="C1023" s="5" t="n"/>
      <c r="D1023" s="14" t="n"/>
      <c r="E1023" s="5" t="n"/>
      <c r="F1023" s="5" t="n"/>
      <c r="G1023" s="18">
        <f>IF(B1023&amp;""="","",IF(COUNTIF($B$6:B1023,B1023&amp;"")=1,1,0))</f>
        <v/>
      </c>
    </row>
    <row r="1024">
      <c r="A1024" s="17" t="n"/>
      <c r="B1024" s="5" t="n"/>
      <c r="C1024" s="5" t="n"/>
      <c r="D1024" s="14" t="n"/>
      <c r="E1024" s="5" t="n"/>
      <c r="F1024" s="5" t="n"/>
      <c r="G1024" s="18">
        <f>IF(B1024&amp;""="","",IF(COUNTIF($B$6:B1024,B1024&amp;"")=1,1,0))</f>
        <v/>
      </c>
    </row>
    <row r="1025">
      <c r="A1025" s="17" t="n"/>
      <c r="B1025" s="5" t="n"/>
      <c r="C1025" s="5" t="n"/>
      <c r="D1025" s="14" t="n"/>
      <c r="E1025" s="5" t="n"/>
      <c r="F1025" s="5" t="n"/>
      <c r="G1025" s="18">
        <f>IF(B1025&amp;""="","",IF(COUNTIF($B$6:B1025,B1025&amp;"")=1,1,0))</f>
        <v/>
      </c>
    </row>
    <row r="1026">
      <c r="A1026" s="17" t="n"/>
      <c r="B1026" s="5" t="n"/>
      <c r="C1026" s="5" t="n"/>
      <c r="D1026" s="14" t="n"/>
      <c r="E1026" s="5" t="n"/>
      <c r="F1026" s="5" t="n"/>
      <c r="G1026" s="18">
        <f>IF(B1026&amp;""="","",IF(COUNTIF($B$6:B1026,B1026&amp;"")=1,1,0))</f>
        <v/>
      </c>
    </row>
    <row r="1027">
      <c r="A1027" s="17" t="n"/>
      <c r="B1027" s="5" t="n"/>
      <c r="C1027" s="5" t="n"/>
      <c r="D1027" s="14" t="n"/>
      <c r="E1027" s="5" t="n"/>
      <c r="F1027" s="5" t="n"/>
      <c r="G1027" s="18">
        <f>IF(B1027&amp;""="","",IF(COUNTIF($B$6:B1027,B1027&amp;"")=1,1,0))</f>
        <v/>
      </c>
    </row>
    <row r="1028">
      <c r="A1028" s="17" t="n"/>
      <c r="B1028" s="5" t="n"/>
      <c r="C1028" s="5" t="n"/>
      <c r="D1028" s="14" t="n"/>
      <c r="E1028" s="5" t="n"/>
      <c r="F1028" s="5" t="n"/>
      <c r="G1028" s="18">
        <f>IF(B1028&amp;""="","",IF(COUNTIF($B$6:B1028,B1028&amp;"")=1,1,0))</f>
        <v/>
      </c>
    </row>
    <row r="1029">
      <c r="A1029" s="17" t="n"/>
      <c r="B1029" s="5" t="n"/>
      <c r="C1029" s="5" t="n"/>
      <c r="D1029" s="14" t="n"/>
      <c r="E1029" s="5" t="n"/>
      <c r="F1029" s="5" t="n"/>
      <c r="G1029" s="18">
        <f>IF(B1029&amp;""="","",IF(COUNTIF($B$6:B1029,B1029&amp;"")=1,1,0))</f>
        <v/>
      </c>
    </row>
    <row r="1030">
      <c r="A1030" s="17" t="n"/>
      <c r="B1030" s="5" t="n"/>
      <c r="C1030" s="5" t="n"/>
      <c r="D1030" s="14" t="n"/>
      <c r="E1030" s="5" t="n"/>
      <c r="F1030" s="5" t="n"/>
      <c r="G1030" s="18">
        <f>IF(B1030&amp;""="","",IF(COUNTIF($B$6:B1030,B1030&amp;"")=1,1,0))</f>
        <v/>
      </c>
    </row>
    <row r="1031">
      <c r="A1031" s="17" t="n"/>
      <c r="B1031" s="5" t="n"/>
      <c r="C1031" s="5" t="n"/>
      <c r="D1031" s="14" t="n"/>
      <c r="E1031" s="5" t="n"/>
      <c r="F1031" s="5" t="n"/>
      <c r="G1031" s="18">
        <f>IF(B1031&amp;""="","",IF(COUNTIF($B$6:B1031,B1031&amp;"")=1,1,0))</f>
        <v/>
      </c>
    </row>
    <row r="1032">
      <c r="A1032" s="17" t="n"/>
      <c r="B1032" s="5" t="n"/>
      <c r="C1032" s="5" t="n"/>
      <c r="D1032" s="14" t="n"/>
      <c r="E1032" s="5" t="n"/>
      <c r="F1032" s="5" t="n"/>
      <c r="G1032" s="18">
        <f>IF(B1032&amp;""="","",IF(COUNTIF($B$6:B1032,B1032&amp;"")=1,1,0))</f>
        <v/>
      </c>
    </row>
    <row r="1033">
      <c r="A1033" s="17" t="n"/>
      <c r="B1033" s="5" t="n"/>
      <c r="C1033" s="5" t="n"/>
      <c r="D1033" s="14" t="n"/>
      <c r="E1033" s="5" t="n"/>
      <c r="F1033" s="5" t="n"/>
      <c r="G1033" s="18">
        <f>IF(B1033&amp;""="","",IF(COUNTIF($B$6:B1033,B1033&amp;"")=1,1,0))</f>
        <v/>
      </c>
    </row>
    <row r="1034">
      <c r="A1034" s="17" t="n"/>
      <c r="B1034" s="5" t="n"/>
      <c r="C1034" s="5" t="n"/>
      <c r="D1034" s="14" t="n"/>
      <c r="E1034" s="5" t="n"/>
      <c r="F1034" s="5" t="n"/>
      <c r="G1034" s="18">
        <f>IF(B1034&amp;""="","",IF(COUNTIF($B$6:B1034,B1034&amp;"")=1,1,0))</f>
        <v/>
      </c>
    </row>
    <row r="1035">
      <c r="A1035" s="17" t="n"/>
      <c r="B1035" s="5" t="n"/>
      <c r="C1035" s="5" t="n"/>
      <c r="D1035" s="14" t="n"/>
      <c r="E1035" s="5" t="n"/>
      <c r="F1035" s="5" t="n"/>
      <c r="G1035" s="18">
        <f>IF(B1035&amp;""="","",IF(COUNTIF($B$6:B1035,B1035&amp;"")=1,1,0))</f>
        <v/>
      </c>
    </row>
    <row r="1036">
      <c r="A1036" s="17" t="n"/>
      <c r="B1036" s="5" t="n"/>
      <c r="C1036" s="5" t="n"/>
      <c r="D1036" s="14" t="n"/>
      <c r="E1036" s="5" t="n"/>
      <c r="F1036" s="5" t="n"/>
      <c r="G1036" s="18">
        <f>IF(B1036&amp;""="","",IF(COUNTIF($B$6:B1036,B1036&amp;"")=1,1,0))</f>
        <v/>
      </c>
    </row>
    <row r="1037">
      <c r="A1037" s="17" t="n"/>
      <c r="B1037" s="5" t="n"/>
      <c r="C1037" s="5" t="n"/>
      <c r="D1037" s="14" t="n"/>
      <c r="E1037" s="5" t="n"/>
      <c r="F1037" s="5" t="n"/>
      <c r="G1037" s="18">
        <f>IF(B1037&amp;""="","",IF(COUNTIF($B$6:B1037,B1037&amp;"")=1,1,0))</f>
        <v/>
      </c>
    </row>
    <row r="1038">
      <c r="A1038" s="17" t="n"/>
      <c r="B1038" s="5" t="n"/>
      <c r="C1038" s="5" t="n"/>
      <c r="D1038" s="14" t="n"/>
      <c r="E1038" s="5" t="n"/>
      <c r="F1038" s="5" t="n"/>
      <c r="G1038" s="18">
        <f>IF(B1038&amp;""="","",IF(COUNTIF($B$6:B1038,B1038&amp;"")=1,1,0))</f>
        <v/>
      </c>
    </row>
    <row r="1039">
      <c r="A1039" s="17" t="n"/>
      <c r="B1039" s="5" t="n"/>
      <c r="C1039" s="5" t="n"/>
      <c r="D1039" s="14" t="n"/>
      <c r="E1039" s="5" t="n"/>
      <c r="F1039" s="5" t="n"/>
      <c r="G1039" s="18">
        <f>IF(B1039&amp;""="","",IF(COUNTIF($B$6:B1039,B1039&amp;"")=1,1,0))</f>
        <v/>
      </c>
    </row>
    <row r="1040">
      <c r="A1040" s="17" t="n"/>
      <c r="B1040" s="5" t="n"/>
      <c r="C1040" s="5" t="n"/>
      <c r="D1040" s="14" t="n"/>
      <c r="E1040" s="5" t="n"/>
      <c r="F1040" s="5" t="n"/>
      <c r="G1040" s="18">
        <f>IF(B1040&amp;""="","",IF(COUNTIF($B$6:B1040,B1040&amp;"")=1,1,0))</f>
        <v/>
      </c>
    </row>
    <row r="1041">
      <c r="A1041" s="17" t="n"/>
      <c r="B1041" s="5" t="n"/>
      <c r="C1041" s="5" t="n"/>
      <c r="D1041" s="14" t="n"/>
      <c r="E1041" s="5" t="n"/>
      <c r="F1041" s="5" t="n"/>
      <c r="G1041" s="18">
        <f>IF(B1041&amp;""="","",IF(COUNTIF($B$6:B1041,B1041&amp;"")=1,1,0))</f>
        <v/>
      </c>
    </row>
    <row r="1042">
      <c r="A1042" s="17" t="n"/>
      <c r="B1042" s="5" t="n"/>
      <c r="C1042" s="5" t="n"/>
      <c r="D1042" s="14" t="n"/>
      <c r="E1042" s="5" t="n"/>
      <c r="F1042" s="5" t="n"/>
      <c r="G1042" s="18">
        <f>IF(B1042&amp;""="","",IF(COUNTIF($B$6:B1042,B1042&amp;"")=1,1,0))</f>
        <v/>
      </c>
    </row>
    <row r="1043">
      <c r="A1043" s="17" t="n"/>
      <c r="B1043" s="5" t="n"/>
      <c r="C1043" s="5" t="n"/>
      <c r="D1043" s="14" t="n"/>
      <c r="E1043" s="5" t="n"/>
      <c r="F1043" s="5" t="n"/>
      <c r="G1043" s="18">
        <f>IF(B1043&amp;""="","",IF(COUNTIF($B$6:B1043,B1043&amp;"")=1,1,0))</f>
        <v/>
      </c>
    </row>
    <row r="1044">
      <c r="A1044" s="17" t="n"/>
      <c r="B1044" s="5" t="n"/>
      <c r="C1044" s="5" t="n"/>
      <c r="D1044" s="14" t="n"/>
      <c r="E1044" s="5" t="n"/>
      <c r="F1044" s="5" t="n"/>
      <c r="G1044" s="18">
        <f>IF(B1044&amp;""="","",IF(COUNTIF($B$6:B1044,B1044&amp;"")=1,1,0))</f>
        <v/>
      </c>
    </row>
    <row r="1045">
      <c r="A1045" s="17" t="n"/>
      <c r="B1045" s="5" t="n"/>
      <c r="C1045" s="5" t="n"/>
      <c r="D1045" s="14" t="n"/>
      <c r="E1045" s="5" t="n"/>
      <c r="F1045" s="5" t="n"/>
      <c r="G1045" s="18">
        <f>IF(B1045&amp;""="","",IF(COUNTIF($B$6:B1045,B1045&amp;"")=1,1,0))</f>
        <v/>
      </c>
    </row>
    <row r="1046">
      <c r="A1046" s="17" t="n"/>
      <c r="B1046" s="5" t="n"/>
      <c r="C1046" s="5" t="n"/>
      <c r="D1046" s="14" t="n"/>
      <c r="E1046" s="5" t="n"/>
      <c r="F1046" s="5" t="n"/>
      <c r="G1046" s="18">
        <f>IF(B1046&amp;""="","",IF(COUNTIF($B$6:B1046,B1046&amp;"")=1,1,0))</f>
        <v/>
      </c>
    </row>
    <row r="1047">
      <c r="A1047" s="17" t="n"/>
      <c r="B1047" s="5" t="n"/>
      <c r="C1047" s="5" t="n"/>
      <c r="D1047" s="14" t="n"/>
      <c r="E1047" s="5" t="n"/>
      <c r="F1047" s="5" t="n"/>
      <c r="G1047" s="18">
        <f>IF(B1047&amp;""="","",IF(COUNTIF($B$6:B1047,B1047&amp;"")=1,1,0))</f>
        <v/>
      </c>
    </row>
    <row r="1048">
      <c r="A1048" s="17" t="n"/>
      <c r="B1048" s="5" t="n"/>
      <c r="C1048" s="5" t="n"/>
      <c r="D1048" s="14" t="n"/>
      <c r="E1048" s="5" t="n"/>
      <c r="F1048" s="5" t="n"/>
      <c r="G1048" s="18">
        <f>IF(B1048&amp;""="","",IF(COUNTIF($B$6:B1048,B1048&amp;"")=1,1,0))</f>
        <v/>
      </c>
    </row>
    <row r="1049">
      <c r="A1049" s="17" t="n"/>
      <c r="B1049" s="5" t="n"/>
      <c r="C1049" s="5" t="n"/>
      <c r="D1049" s="14" t="n"/>
      <c r="E1049" s="5" t="n"/>
      <c r="F1049" s="5" t="n"/>
      <c r="G1049" s="18">
        <f>IF(B1049&amp;""="","",IF(COUNTIF($B$6:B1049,B1049&amp;"")=1,1,0))</f>
        <v/>
      </c>
    </row>
    <row r="1050">
      <c r="A1050" s="17" t="n"/>
      <c r="B1050" s="5" t="n"/>
      <c r="C1050" s="5" t="n"/>
      <c r="D1050" s="14" t="n"/>
      <c r="E1050" s="5" t="n"/>
      <c r="F1050" s="5" t="n"/>
      <c r="G1050" s="18">
        <f>IF(B1050&amp;""="","",IF(COUNTIF($B$6:B1050,B1050&amp;"")=1,1,0))</f>
        <v/>
      </c>
    </row>
    <row r="1051">
      <c r="A1051" s="17" t="n"/>
      <c r="B1051" s="5" t="n"/>
      <c r="C1051" s="5" t="n"/>
      <c r="D1051" s="14" t="n"/>
      <c r="E1051" s="5" t="n"/>
      <c r="F1051" s="5" t="n"/>
      <c r="G1051" s="18">
        <f>IF(B1051&amp;""="","",IF(COUNTIF($B$6:B1051,B1051&amp;"")=1,1,0))</f>
        <v/>
      </c>
    </row>
    <row r="1052">
      <c r="A1052" s="17" t="n"/>
      <c r="B1052" s="5" t="n"/>
      <c r="C1052" s="5" t="n"/>
      <c r="D1052" s="14" t="n"/>
      <c r="E1052" s="5" t="n"/>
      <c r="F1052" s="5" t="n"/>
      <c r="G1052" s="18">
        <f>IF(B1052&amp;""="","",IF(COUNTIF($B$6:B1052,B1052&amp;"")=1,1,0))</f>
        <v/>
      </c>
    </row>
    <row r="1053">
      <c r="A1053" s="17" t="n"/>
      <c r="B1053" s="5" t="n"/>
      <c r="C1053" s="5" t="n"/>
      <c r="D1053" s="14" t="n"/>
      <c r="E1053" s="5" t="n"/>
      <c r="F1053" s="5" t="n"/>
      <c r="G1053" s="18">
        <f>IF(B1053&amp;""="","",IF(COUNTIF($B$6:B1053,B1053&amp;"")=1,1,0))</f>
        <v/>
      </c>
    </row>
    <row r="1054">
      <c r="A1054" s="17" t="n"/>
      <c r="B1054" s="5" t="n"/>
      <c r="C1054" s="5" t="n"/>
      <c r="D1054" s="14" t="n"/>
      <c r="E1054" s="5" t="n"/>
      <c r="F1054" s="5" t="n"/>
      <c r="G1054" s="18">
        <f>IF(B1054&amp;""="","",IF(COUNTIF($B$6:B1054,B1054&amp;"")=1,1,0))</f>
        <v/>
      </c>
    </row>
    <row r="1055">
      <c r="A1055" s="17" t="n"/>
      <c r="B1055" s="5" t="n"/>
      <c r="C1055" s="5" t="n"/>
      <c r="D1055" s="14" t="n"/>
      <c r="E1055" s="5" t="n"/>
      <c r="F1055" s="5" t="n"/>
      <c r="G1055" s="18">
        <f>IF(B1055&amp;""="","",IF(COUNTIF($B$6:B1055,B1055&amp;"")=1,1,0))</f>
        <v/>
      </c>
    </row>
    <row r="1056">
      <c r="A1056" s="17" t="n"/>
      <c r="B1056" s="5" t="n"/>
      <c r="C1056" s="5" t="n"/>
      <c r="D1056" s="14" t="n"/>
      <c r="E1056" s="5" t="n"/>
      <c r="F1056" s="5" t="n"/>
      <c r="G1056" s="18">
        <f>IF(B1056&amp;""="","",IF(COUNTIF($B$6:B1056,B1056&amp;"")=1,1,0))</f>
        <v/>
      </c>
    </row>
    <row r="1057">
      <c r="A1057" s="17" t="n"/>
      <c r="B1057" s="5" t="n"/>
      <c r="C1057" s="5" t="n"/>
      <c r="D1057" s="14" t="n"/>
      <c r="E1057" s="5" t="n"/>
      <c r="F1057" s="5" t="n"/>
      <c r="G1057" s="18">
        <f>IF(B1057&amp;""="","",IF(COUNTIF($B$6:B1057,B1057&amp;"")=1,1,0))</f>
        <v/>
      </c>
    </row>
    <row r="1058">
      <c r="A1058" s="17" t="n"/>
      <c r="B1058" s="5" t="n"/>
      <c r="C1058" s="5" t="n"/>
      <c r="D1058" s="14" t="n"/>
      <c r="E1058" s="5" t="n"/>
      <c r="F1058" s="5" t="n"/>
      <c r="G1058" s="18">
        <f>IF(B1058&amp;""="","",IF(COUNTIF($B$6:B1058,B1058&amp;"")=1,1,0))</f>
        <v/>
      </c>
    </row>
    <row r="1059">
      <c r="A1059" s="17" t="n"/>
      <c r="B1059" s="5" t="n"/>
      <c r="C1059" s="5" t="n"/>
      <c r="D1059" s="14" t="n"/>
      <c r="E1059" s="5" t="n"/>
      <c r="F1059" s="5" t="n"/>
      <c r="G1059" s="18">
        <f>IF(B1059&amp;""="","",IF(COUNTIF($B$6:B1059,B1059&amp;"")=1,1,0))</f>
        <v/>
      </c>
    </row>
    <row r="1060">
      <c r="A1060" s="17" t="n"/>
      <c r="B1060" s="5" t="n"/>
      <c r="C1060" s="5" t="n"/>
      <c r="D1060" s="14" t="n"/>
      <c r="E1060" s="5" t="n"/>
      <c r="F1060" s="5" t="n"/>
      <c r="G1060" s="18">
        <f>IF(B1060&amp;""="","",IF(COUNTIF($B$6:B1060,B1060&amp;"")=1,1,0))</f>
        <v/>
      </c>
    </row>
    <row r="1061">
      <c r="A1061" s="17" t="n"/>
      <c r="B1061" s="5" t="n"/>
      <c r="C1061" s="5" t="n"/>
      <c r="D1061" s="14" t="n"/>
      <c r="E1061" s="5" t="n"/>
      <c r="F1061" s="5" t="n"/>
      <c r="G1061" s="18">
        <f>IF(B1061&amp;""="","",IF(COUNTIF($B$6:B1061,B1061&amp;"")=1,1,0))</f>
        <v/>
      </c>
    </row>
    <row r="1062">
      <c r="A1062" s="17" t="n"/>
      <c r="B1062" s="5" t="n"/>
      <c r="C1062" s="5" t="n"/>
      <c r="D1062" s="14" t="n"/>
      <c r="E1062" s="5" t="n"/>
      <c r="F1062" s="5" t="n"/>
      <c r="G1062" s="18">
        <f>IF(B1062&amp;""="","",IF(COUNTIF($B$6:B1062,B1062&amp;"")=1,1,0))</f>
        <v/>
      </c>
    </row>
    <row r="1063">
      <c r="A1063" s="17" t="n"/>
      <c r="B1063" s="5" t="n"/>
      <c r="C1063" s="5" t="n"/>
      <c r="D1063" s="14" t="n"/>
      <c r="E1063" s="5" t="n"/>
      <c r="F1063" s="5" t="n"/>
      <c r="G1063" s="18">
        <f>IF(B1063&amp;""="","",IF(COUNTIF($B$6:B1063,B1063&amp;"")=1,1,0))</f>
        <v/>
      </c>
    </row>
    <row r="1064">
      <c r="A1064" s="17" t="n"/>
      <c r="B1064" s="5" t="n"/>
      <c r="C1064" s="5" t="n"/>
      <c r="D1064" s="14" t="n"/>
      <c r="E1064" s="5" t="n"/>
      <c r="F1064" s="5" t="n"/>
      <c r="G1064" s="18">
        <f>IF(B1064&amp;""="","",IF(COUNTIF($B$6:B1064,B1064&amp;"")=1,1,0))</f>
        <v/>
      </c>
    </row>
    <row r="1065">
      <c r="A1065" s="17" t="n"/>
      <c r="B1065" s="5" t="n"/>
      <c r="C1065" s="5" t="n"/>
      <c r="D1065" s="14" t="n"/>
      <c r="E1065" s="5" t="n"/>
      <c r="F1065" s="5" t="n"/>
      <c r="G1065" s="18">
        <f>IF(B1065&amp;""="","",IF(COUNTIF($B$6:B1065,B1065&amp;"")=1,1,0))</f>
        <v/>
      </c>
    </row>
    <row r="1066">
      <c r="A1066" s="17" t="n"/>
      <c r="B1066" s="5" t="n"/>
      <c r="C1066" s="5" t="n"/>
      <c r="D1066" s="14" t="n"/>
      <c r="E1066" s="5" t="n"/>
      <c r="F1066" s="5" t="n"/>
      <c r="G1066" s="18">
        <f>IF(B1066&amp;""="","",IF(COUNTIF($B$6:B1066,B1066&amp;"")=1,1,0))</f>
        <v/>
      </c>
    </row>
    <row r="1067">
      <c r="A1067" s="17" t="n"/>
      <c r="B1067" s="5" t="n"/>
      <c r="C1067" s="5" t="n"/>
      <c r="D1067" s="14" t="n"/>
      <c r="E1067" s="5" t="n"/>
      <c r="F1067" s="5" t="n"/>
      <c r="G1067" s="18">
        <f>IF(B1067&amp;""="","",IF(COUNTIF($B$6:B1067,B1067&amp;"")=1,1,0))</f>
        <v/>
      </c>
    </row>
    <row r="1068">
      <c r="A1068" s="17" t="n"/>
      <c r="B1068" s="5" t="n"/>
      <c r="C1068" s="5" t="n"/>
      <c r="D1068" s="14" t="n"/>
      <c r="E1068" s="5" t="n"/>
      <c r="F1068" s="5" t="n"/>
      <c r="G1068" s="18">
        <f>IF(B1068&amp;""="","",IF(COUNTIF($B$6:B1068,B1068&amp;"")=1,1,0))</f>
        <v/>
      </c>
    </row>
    <row r="1069">
      <c r="A1069" s="17" t="n"/>
      <c r="B1069" s="5" t="n"/>
      <c r="C1069" s="5" t="n"/>
      <c r="D1069" s="14" t="n"/>
      <c r="E1069" s="5" t="n"/>
      <c r="F1069" s="5" t="n"/>
      <c r="G1069" s="18">
        <f>IF(B1069&amp;""="","",IF(COUNTIF($B$6:B1069,B1069&amp;"")=1,1,0))</f>
        <v/>
      </c>
    </row>
    <row r="1070">
      <c r="A1070" s="17" t="n"/>
      <c r="B1070" s="5" t="n"/>
      <c r="C1070" s="5" t="n"/>
      <c r="D1070" s="14" t="n"/>
      <c r="E1070" s="5" t="n"/>
      <c r="F1070" s="5" t="n"/>
      <c r="G1070" s="18">
        <f>IF(B1070&amp;""="","",IF(COUNTIF($B$6:B1070,B1070&amp;"")=1,1,0))</f>
        <v/>
      </c>
    </row>
    <row r="1071">
      <c r="A1071" s="17" t="n"/>
      <c r="B1071" s="5" t="n"/>
      <c r="C1071" s="5" t="n"/>
      <c r="D1071" s="14" t="n"/>
      <c r="E1071" s="5" t="n"/>
      <c r="F1071" s="5" t="n"/>
      <c r="G1071" s="18">
        <f>IF(B1071&amp;""="","",IF(COUNTIF($B$6:B1071,B1071&amp;"")=1,1,0))</f>
        <v/>
      </c>
    </row>
    <row r="1072">
      <c r="A1072" s="17" t="n"/>
      <c r="B1072" s="5" t="n"/>
      <c r="C1072" s="5" t="n"/>
      <c r="D1072" s="14" t="n"/>
      <c r="E1072" s="5" t="n"/>
      <c r="F1072" s="5" t="n"/>
      <c r="G1072" s="18">
        <f>IF(B1072&amp;""="","",IF(COUNTIF($B$6:B1072,B1072&amp;"")=1,1,0))</f>
        <v/>
      </c>
    </row>
    <row r="1073">
      <c r="A1073" s="17" t="n"/>
      <c r="B1073" s="5" t="n"/>
      <c r="C1073" s="5" t="n"/>
      <c r="D1073" s="14" t="n"/>
      <c r="E1073" s="5" t="n"/>
      <c r="F1073" s="5" t="n"/>
      <c r="G1073" s="18">
        <f>IF(B1073&amp;""="","",IF(COUNTIF($B$6:B1073,B1073&amp;"")=1,1,0))</f>
        <v/>
      </c>
    </row>
    <row r="1074">
      <c r="A1074" s="17" t="n"/>
      <c r="B1074" s="5" t="n"/>
      <c r="C1074" s="5" t="n"/>
      <c r="D1074" s="14" t="n"/>
      <c r="E1074" s="5" t="n"/>
      <c r="F1074" s="5" t="n"/>
      <c r="G1074" s="18">
        <f>IF(B1074&amp;""="","",IF(COUNTIF($B$6:B1074,B1074&amp;"")=1,1,0))</f>
        <v/>
      </c>
    </row>
    <row r="1075">
      <c r="A1075" s="17" t="n"/>
      <c r="B1075" s="5" t="n"/>
      <c r="C1075" s="5" t="n"/>
      <c r="D1075" s="14" t="n"/>
      <c r="E1075" s="5" t="n"/>
      <c r="F1075" s="5" t="n"/>
      <c r="G1075" s="18">
        <f>IF(B1075&amp;""="","",IF(COUNTIF($B$6:B1075,B1075&amp;"")=1,1,0))</f>
        <v/>
      </c>
    </row>
    <row r="1076">
      <c r="A1076" s="17" t="n"/>
      <c r="B1076" s="5" t="n"/>
      <c r="C1076" s="5" t="n"/>
      <c r="D1076" s="14" t="n"/>
      <c r="E1076" s="5" t="n"/>
      <c r="F1076" s="5" t="n"/>
      <c r="G1076" s="18">
        <f>IF(B1076&amp;""="","",IF(COUNTIF($B$6:B1076,B1076&amp;"")=1,1,0))</f>
        <v/>
      </c>
    </row>
    <row r="1077">
      <c r="A1077" s="17" t="n"/>
      <c r="B1077" s="5" t="n"/>
      <c r="C1077" s="5" t="n"/>
      <c r="D1077" s="14" t="n"/>
      <c r="E1077" s="5" t="n"/>
      <c r="F1077" s="5" t="n"/>
      <c r="G1077" s="18">
        <f>IF(B1077&amp;""="","",IF(COUNTIF($B$6:B1077,B1077&amp;"")=1,1,0))</f>
        <v/>
      </c>
    </row>
    <row r="1078">
      <c r="A1078" s="17" t="n"/>
      <c r="B1078" s="5" t="n"/>
      <c r="C1078" s="5" t="n"/>
      <c r="D1078" s="14" t="n"/>
      <c r="E1078" s="5" t="n"/>
      <c r="F1078" s="5" t="n"/>
      <c r="G1078" s="18">
        <f>IF(B1078&amp;""="","",IF(COUNTIF($B$6:B1078,B1078&amp;"")=1,1,0))</f>
        <v/>
      </c>
    </row>
    <row r="1079">
      <c r="A1079" s="17" t="n"/>
      <c r="B1079" s="5" t="n"/>
      <c r="C1079" s="5" t="n"/>
      <c r="D1079" s="14" t="n"/>
      <c r="E1079" s="5" t="n"/>
      <c r="F1079" s="5" t="n"/>
      <c r="G1079" s="18">
        <f>IF(B1079&amp;""="","",IF(COUNTIF($B$6:B1079,B1079&amp;"")=1,1,0))</f>
        <v/>
      </c>
    </row>
    <row r="1080">
      <c r="A1080" s="17" t="n"/>
      <c r="B1080" s="5" t="n"/>
      <c r="C1080" s="5" t="n"/>
      <c r="D1080" s="14" t="n"/>
      <c r="E1080" s="5" t="n"/>
      <c r="F1080" s="5" t="n"/>
      <c r="G1080" s="18">
        <f>IF(B1080&amp;""="","",IF(COUNTIF($B$6:B1080,B1080&amp;"")=1,1,0))</f>
        <v/>
      </c>
    </row>
    <row r="1081">
      <c r="A1081" s="17" t="n"/>
      <c r="B1081" s="5" t="n"/>
      <c r="C1081" s="5" t="n"/>
      <c r="D1081" s="14" t="n"/>
      <c r="E1081" s="5" t="n"/>
      <c r="F1081" s="5" t="n"/>
      <c r="G1081" s="18">
        <f>IF(B1081&amp;""="","",IF(COUNTIF($B$6:B1081,B1081&amp;"")=1,1,0))</f>
        <v/>
      </c>
    </row>
    <row r="1082">
      <c r="A1082" s="17" t="n"/>
      <c r="B1082" s="5" t="n"/>
      <c r="C1082" s="5" t="n"/>
      <c r="D1082" s="14" t="n"/>
      <c r="E1082" s="5" t="n"/>
      <c r="F1082" s="5" t="n"/>
      <c r="G1082" s="18">
        <f>IF(B1082&amp;""="","",IF(COUNTIF($B$6:B1082,B1082&amp;"")=1,1,0))</f>
        <v/>
      </c>
    </row>
    <row r="1083">
      <c r="A1083" s="17" t="n"/>
      <c r="B1083" s="5" t="n"/>
      <c r="C1083" s="5" t="n"/>
      <c r="D1083" s="14" t="n"/>
      <c r="E1083" s="5" t="n"/>
      <c r="F1083" s="5" t="n"/>
      <c r="G1083" s="18">
        <f>IF(B1083&amp;""="","",IF(COUNTIF($B$6:B1083,B1083&amp;"")=1,1,0))</f>
        <v/>
      </c>
    </row>
    <row r="1084">
      <c r="A1084" s="17" t="n"/>
      <c r="B1084" s="5" t="n"/>
      <c r="C1084" s="5" t="n"/>
      <c r="D1084" s="14" t="n"/>
      <c r="E1084" s="5" t="n"/>
      <c r="F1084" s="5" t="n"/>
      <c r="G1084" s="18">
        <f>IF(B1084&amp;""="","",IF(COUNTIF($B$6:B1084,B1084&amp;"")=1,1,0))</f>
        <v/>
      </c>
    </row>
    <row r="1085">
      <c r="A1085" s="17" t="n"/>
      <c r="B1085" s="5" t="n"/>
      <c r="C1085" s="5" t="n"/>
      <c r="D1085" s="14" t="n"/>
      <c r="E1085" s="5" t="n"/>
      <c r="F1085" s="5" t="n"/>
      <c r="G1085" s="18">
        <f>IF(B1085&amp;""="","",IF(COUNTIF($B$6:B1085,B1085&amp;"")=1,1,0))</f>
        <v/>
      </c>
    </row>
    <row r="1086">
      <c r="A1086" s="17" t="n"/>
      <c r="B1086" s="5" t="n"/>
      <c r="C1086" s="5" t="n"/>
      <c r="D1086" s="14" t="n"/>
      <c r="E1086" s="5" t="n"/>
      <c r="F1086" s="5" t="n"/>
      <c r="G1086" s="18">
        <f>IF(B1086&amp;""="","",IF(COUNTIF($B$6:B1086,B1086&amp;"")=1,1,0))</f>
        <v/>
      </c>
    </row>
    <row r="1087">
      <c r="A1087" s="17" t="n"/>
      <c r="B1087" s="5" t="n"/>
      <c r="C1087" s="5" t="n"/>
      <c r="D1087" s="14" t="n"/>
      <c r="E1087" s="5" t="n"/>
      <c r="F1087" s="5" t="n"/>
      <c r="G1087" s="18">
        <f>IF(B1087&amp;""="","",IF(COUNTIF($B$6:B1087,B1087&amp;"")=1,1,0))</f>
        <v/>
      </c>
    </row>
    <row r="1088">
      <c r="A1088" s="17" t="n"/>
      <c r="B1088" s="5" t="n"/>
      <c r="C1088" s="5" t="n"/>
      <c r="D1088" s="14" t="n"/>
      <c r="E1088" s="5" t="n"/>
      <c r="F1088" s="5" t="n"/>
      <c r="G1088" s="18">
        <f>IF(B1088&amp;""="","",IF(COUNTIF($B$6:B1088,B1088&amp;"")=1,1,0))</f>
        <v/>
      </c>
    </row>
    <row r="1089">
      <c r="A1089" s="17" t="n"/>
      <c r="B1089" s="5" t="n"/>
      <c r="C1089" s="5" t="n"/>
      <c r="D1089" s="14" t="n"/>
      <c r="E1089" s="5" t="n"/>
      <c r="F1089" s="5" t="n"/>
      <c r="G1089" s="18">
        <f>IF(B1089&amp;""="","",IF(COUNTIF($B$6:B1089,B1089&amp;"")=1,1,0))</f>
        <v/>
      </c>
    </row>
    <row r="1090">
      <c r="A1090" s="17" t="n"/>
      <c r="B1090" s="5" t="n"/>
      <c r="C1090" s="5" t="n"/>
      <c r="D1090" s="14" t="n"/>
      <c r="E1090" s="5" t="n"/>
      <c r="F1090" s="5" t="n"/>
      <c r="G1090" s="18">
        <f>IF(B1090&amp;""="","",IF(COUNTIF($B$6:B1090,B1090&amp;"")=1,1,0))</f>
        <v/>
      </c>
    </row>
    <row r="1091">
      <c r="A1091" s="17" t="n"/>
      <c r="B1091" s="5" t="n"/>
      <c r="C1091" s="5" t="n"/>
      <c r="D1091" s="14" t="n"/>
      <c r="E1091" s="5" t="n"/>
      <c r="F1091" s="5" t="n"/>
      <c r="G1091" s="18">
        <f>IF(B1091&amp;""="","",IF(COUNTIF($B$6:B1091,B1091&amp;"")=1,1,0))</f>
        <v/>
      </c>
    </row>
    <row r="1092">
      <c r="A1092" s="17" t="n"/>
      <c r="B1092" s="5" t="n"/>
      <c r="C1092" s="5" t="n"/>
      <c r="D1092" s="14" t="n"/>
      <c r="E1092" s="5" t="n"/>
      <c r="F1092" s="5" t="n"/>
      <c r="G1092" s="18">
        <f>IF(B1092&amp;""="","",IF(COUNTIF($B$6:B1092,B1092&amp;"")=1,1,0))</f>
        <v/>
      </c>
    </row>
    <row r="1093">
      <c r="A1093" s="17" t="n"/>
      <c r="B1093" s="5" t="n"/>
      <c r="C1093" s="5" t="n"/>
      <c r="D1093" s="14" t="n"/>
      <c r="E1093" s="5" t="n"/>
      <c r="F1093" s="5" t="n"/>
      <c r="G1093" s="18">
        <f>IF(B1093&amp;""="","",IF(COUNTIF($B$6:B1093,B1093&amp;"")=1,1,0))</f>
        <v/>
      </c>
    </row>
    <row r="1094">
      <c r="A1094" s="17" t="n"/>
      <c r="B1094" s="5" t="n"/>
      <c r="C1094" s="5" t="n"/>
      <c r="D1094" s="14" t="n"/>
      <c r="E1094" s="5" t="n"/>
      <c r="F1094" s="5" t="n"/>
      <c r="G1094" s="18">
        <f>IF(B1094&amp;""="","",IF(COUNTIF($B$6:B1094,B1094&amp;"")=1,1,0))</f>
        <v/>
      </c>
    </row>
    <row r="1095">
      <c r="A1095" s="17" t="n"/>
      <c r="B1095" s="5" t="n"/>
      <c r="C1095" s="5" t="n"/>
      <c r="D1095" s="14" t="n"/>
      <c r="E1095" s="5" t="n"/>
      <c r="F1095" s="5" t="n"/>
      <c r="G1095" s="18">
        <f>IF(B1095&amp;""="","",IF(COUNTIF($B$6:B1095,B1095&amp;"")=1,1,0))</f>
        <v/>
      </c>
    </row>
    <row r="1096">
      <c r="A1096" s="17" t="n"/>
      <c r="B1096" s="5" t="n"/>
      <c r="C1096" s="5" t="n"/>
      <c r="D1096" s="14" t="n"/>
      <c r="E1096" s="5" t="n"/>
      <c r="F1096" s="5" t="n"/>
      <c r="G1096" s="18">
        <f>IF(B1096&amp;""="","",IF(COUNTIF($B$6:B1096,B1096&amp;"")=1,1,0))</f>
        <v/>
      </c>
    </row>
    <row r="1097">
      <c r="A1097" s="17" t="n"/>
      <c r="B1097" s="5" t="n"/>
      <c r="C1097" s="5" t="n"/>
      <c r="D1097" s="14" t="n"/>
      <c r="E1097" s="5" t="n"/>
      <c r="F1097" s="5" t="n"/>
      <c r="G1097" s="18">
        <f>IF(B1097&amp;""="","",IF(COUNTIF($B$6:B1097,B1097&amp;"")=1,1,0))</f>
        <v/>
      </c>
    </row>
    <row r="1098">
      <c r="A1098" s="17" t="n"/>
      <c r="B1098" s="5" t="n"/>
      <c r="C1098" s="5" t="n"/>
      <c r="D1098" s="14" t="n"/>
      <c r="E1098" s="5" t="n"/>
      <c r="F1098" s="5" t="n"/>
      <c r="G1098" s="18">
        <f>IF(B1098&amp;""="","",IF(COUNTIF($B$6:B1098,B1098&amp;"")=1,1,0))</f>
        <v/>
      </c>
    </row>
    <row r="1099">
      <c r="A1099" s="17" t="n"/>
      <c r="B1099" s="5" t="n"/>
      <c r="C1099" s="5" t="n"/>
      <c r="D1099" s="14" t="n"/>
      <c r="E1099" s="5" t="n"/>
      <c r="F1099" s="5" t="n"/>
      <c r="G1099" s="18">
        <f>IF(B1099&amp;""="","",IF(COUNTIF($B$6:B1099,B1099&amp;"")=1,1,0))</f>
        <v/>
      </c>
    </row>
    <row r="1100">
      <c r="A1100" s="17" t="n"/>
      <c r="B1100" s="5" t="n"/>
      <c r="C1100" s="5" t="n"/>
      <c r="D1100" s="14" t="n"/>
      <c r="E1100" s="5" t="n"/>
      <c r="F1100" s="5" t="n"/>
      <c r="G1100" s="18">
        <f>IF(B1100&amp;""="","",IF(COUNTIF($B$6:B1100,B1100&amp;"")=1,1,0))</f>
        <v/>
      </c>
    </row>
    <row r="1101">
      <c r="A1101" s="17" t="n"/>
      <c r="B1101" s="5" t="n"/>
      <c r="C1101" s="5" t="n"/>
      <c r="D1101" s="14" t="n"/>
      <c r="E1101" s="5" t="n"/>
      <c r="F1101" s="5" t="n"/>
      <c r="G1101" s="18">
        <f>IF(B1101&amp;""="","",IF(COUNTIF($B$6:B1101,B1101&amp;"")=1,1,0))</f>
        <v/>
      </c>
    </row>
    <row r="1102">
      <c r="A1102" s="17" t="n"/>
      <c r="B1102" s="5" t="n"/>
      <c r="C1102" s="5" t="n"/>
      <c r="D1102" s="14" t="n"/>
      <c r="E1102" s="5" t="n"/>
      <c r="F1102" s="5" t="n"/>
      <c r="G1102" s="18">
        <f>IF(B1102&amp;""="","",IF(COUNTIF($B$6:B1102,B1102&amp;"")=1,1,0))</f>
        <v/>
      </c>
    </row>
    <row r="1103">
      <c r="A1103" s="17" t="n"/>
      <c r="B1103" s="5" t="n"/>
      <c r="C1103" s="5" t="n"/>
      <c r="D1103" s="14" t="n"/>
      <c r="E1103" s="5" t="n"/>
      <c r="F1103" s="5" t="n"/>
      <c r="G1103" s="18">
        <f>IF(B1103&amp;""="","",IF(COUNTIF($B$6:B1103,B1103&amp;"")=1,1,0))</f>
        <v/>
      </c>
    </row>
    <row r="1104">
      <c r="A1104" s="17" t="n"/>
      <c r="B1104" s="5" t="n"/>
      <c r="C1104" s="5" t="n"/>
      <c r="D1104" s="14" t="n"/>
      <c r="E1104" s="5" t="n"/>
      <c r="F1104" s="5" t="n"/>
      <c r="G1104" s="18">
        <f>IF(B1104&amp;""="","",IF(COUNTIF($B$6:B1104,B1104&amp;"")=1,1,0))</f>
        <v/>
      </c>
    </row>
    <row r="1105">
      <c r="A1105" s="17" t="n"/>
      <c r="B1105" s="5" t="n"/>
      <c r="C1105" s="5" t="n"/>
      <c r="D1105" s="14" t="n"/>
      <c r="E1105" s="5" t="n"/>
      <c r="F1105" s="5" t="n"/>
      <c r="G1105" s="18">
        <f>IF(B1105&amp;""="","",IF(COUNTIF($B$6:B1105,B1105&amp;"")=1,1,0))</f>
        <v/>
      </c>
    </row>
    <row r="1106">
      <c r="A1106" s="17" t="n"/>
      <c r="B1106" s="5" t="n"/>
      <c r="C1106" s="5" t="n"/>
      <c r="D1106" s="14" t="n"/>
      <c r="E1106" s="5" t="n"/>
      <c r="F1106" s="5" t="n"/>
      <c r="G1106" s="18">
        <f>IF(B1106&amp;""="","",IF(COUNTIF($B$6:B1106,B1106&amp;"")=1,1,0))</f>
        <v/>
      </c>
    </row>
    <row r="1107">
      <c r="A1107" s="17" t="n"/>
      <c r="B1107" s="5" t="n"/>
      <c r="C1107" s="5" t="n"/>
      <c r="D1107" s="14" t="n"/>
      <c r="E1107" s="5" t="n"/>
      <c r="F1107" s="5" t="n"/>
      <c r="G1107" s="18">
        <f>IF(B1107&amp;""="","",IF(COUNTIF($B$6:B1107,B1107&amp;"")=1,1,0))</f>
        <v/>
      </c>
    </row>
    <row r="1108">
      <c r="A1108" s="17" t="n"/>
      <c r="B1108" s="5" t="n"/>
      <c r="C1108" s="5" t="n"/>
      <c r="D1108" s="14" t="n"/>
      <c r="E1108" s="5" t="n"/>
      <c r="F1108" s="5" t="n"/>
      <c r="G1108" s="18">
        <f>IF(B1108&amp;""="","",IF(COUNTIF($B$6:B1108,B1108&amp;"")=1,1,0))</f>
        <v/>
      </c>
    </row>
    <row r="1109">
      <c r="A1109" s="17" t="n"/>
      <c r="B1109" s="5" t="n"/>
      <c r="C1109" s="5" t="n"/>
      <c r="D1109" s="14" t="n"/>
      <c r="E1109" s="5" t="n"/>
      <c r="F1109" s="5" t="n"/>
      <c r="G1109" s="18">
        <f>IF(B1109&amp;""="","",IF(COUNTIF($B$6:B1109,B1109&amp;"")=1,1,0))</f>
        <v/>
      </c>
    </row>
    <row r="1110">
      <c r="A1110" s="17" t="n"/>
      <c r="B1110" s="5" t="n"/>
      <c r="C1110" s="5" t="n"/>
      <c r="D1110" s="14" t="n"/>
      <c r="E1110" s="5" t="n"/>
      <c r="F1110" s="5" t="n"/>
      <c r="G1110" s="18">
        <f>IF(B1110&amp;""="","",IF(COUNTIF($B$6:B1110,B1110&amp;"")=1,1,0))</f>
        <v/>
      </c>
    </row>
    <row r="1111">
      <c r="A1111" s="17" t="n"/>
      <c r="B1111" s="5" t="n"/>
      <c r="C1111" s="5" t="n"/>
      <c r="D1111" s="14" t="n"/>
      <c r="E1111" s="5" t="n"/>
      <c r="F1111" s="5" t="n"/>
      <c r="G1111" s="18">
        <f>IF(B1111&amp;""="","",IF(COUNTIF($B$6:B1111,B1111&amp;"")=1,1,0))</f>
        <v/>
      </c>
    </row>
    <row r="1112">
      <c r="A1112" s="17" t="n"/>
      <c r="B1112" s="5" t="n"/>
      <c r="C1112" s="5" t="n"/>
      <c r="D1112" s="14" t="n"/>
      <c r="E1112" s="5" t="n"/>
      <c r="F1112" s="5" t="n"/>
      <c r="G1112" s="18">
        <f>IF(B1112&amp;""="","",IF(COUNTIF($B$6:B1112,B1112&amp;"")=1,1,0))</f>
        <v/>
      </c>
    </row>
    <row r="1113">
      <c r="A1113" s="17" t="n"/>
      <c r="B1113" s="5" t="n"/>
      <c r="C1113" s="5" t="n"/>
      <c r="D1113" s="14" t="n"/>
      <c r="E1113" s="5" t="n"/>
      <c r="F1113" s="5" t="n"/>
      <c r="G1113" s="18">
        <f>IF(B1113&amp;""="","",IF(COUNTIF($B$6:B1113,B1113&amp;"")=1,1,0))</f>
        <v/>
      </c>
    </row>
    <row r="1114">
      <c r="A1114" s="17" t="n"/>
      <c r="B1114" s="5" t="n"/>
      <c r="C1114" s="5" t="n"/>
      <c r="D1114" s="14" t="n"/>
      <c r="E1114" s="5" t="n"/>
      <c r="F1114" s="5" t="n"/>
      <c r="G1114" s="18">
        <f>IF(B1114&amp;""="","",IF(COUNTIF($B$6:B1114,B1114&amp;"")=1,1,0))</f>
        <v/>
      </c>
    </row>
    <row r="1115">
      <c r="A1115" s="17" t="n"/>
      <c r="B1115" s="5" t="n"/>
      <c r="C1115" s="5" t="n"/>
      <c r="D1115" s="14" t="n"/>
      <c r="E1115" s="5" t="n"/>
      <c r="F1115" s="5" t="n"/>
      <c r="G1115" s="18">
        <f>IF(B1115&amp;""="","",IF(COUNTIF($B$6:B1115,B1115&amp;"")=1,1,0))</f>
        <v/>
      </c>
    </row>
    <row r="1116">
      <c r="A1116" s="17" t="n"/>
      <c r="B1116" s="5" t="n"/>
      <c r="C1116" s="5" t="n"/>
      <c r="D1116" s="14" t="n"/>
      <c r="E1116" s="5" t="n"/>
      <c r="F1116" s="5" t="n"/>
      <c r="G1116" s="18">
        <f>IF(B1116&amp;""="","",IF(COUNTIF($B$6:B1116,B1116&amp;"")=1,1,0))</f>
        <v/>
      </c>
    </row>
    <row r="1117">
      <c r="A1117" s="17" t="n"/>
      <c r="B1117" s="5" t="n"/>
      <c r="C1117" s="5" t="n"/>
      <c r="D1117" s="14" t="n"/>
      <c r="E1117" s="5" t="n"/>
      <c r="F1117" s="5" t="n"/>
      <c r="G1117" s="18">
        <f>IF(B1117&amp;""="","",IF(COUNTIF($B$6:B1117,B1117&amp;"")=1,1,0))</f>
        <v/>
      </c>
    </row>
    <row r="1118">
      <c r="A1118" s="17" t="n"/>
      <c r="B1118" s="5" t="n"/>
      <c r="C1118" s="5" t="n"/>
      <c r="D1118" s="14" t="n"/>
      <c r="E1118" s="5" t="n"/>
      <c r="F1118" s="5" t="n"/>
      <c r="G1118" s="18">
        <f>IF(B1118&amp;""="","",IF(COUNTIF($B$6:B1118,B1118&amp;"")=1,1,0))</f>
        <v/>
      </c>
    </row>
    <row r="1119">
      <c r="A1119" s="17" t="n"/>
      <c r="B1119" s="5" t="n"/>
      <c r="C1119" s="5" t="n"/>
      <c r="D1119" s="14" t="n"/>
      <c r="E1119" s="5" t="n"/>
      <c r="F1119" s="5" t="n"/>
      <c r="G1119" s="18">
        <f>IF(B1119&amp;""="","",IF(COUNTIF($B$6:B1119,B1119&amp;"")=1,1,0))</f>
        <v/>
      </c>
    </row>
    <row r="1120">
      <c r="A1120" s="17" t="n"/>
      <c r="B1120" s="5" t="n"/>
      <c r="C1120" s="5" t="n"/>
      <c r="D1120" s="14" t="n"/>
      <c r="E1120" s="5" t="n"/>
      <c r="F1120" s="5" t="n"/>
      <c r="G1120" s="18">
        <f>IF(B1120&amp;""="","",IF(COUNTIF($B$6:B1120,B1120&amp;"")=1,1,0))</f>
        <v/>
      </c>
    </row>
    <row r="1121">
      <c r="A1121" s="17" t="n"/>
      <c r="B1121" s="5" t="n"/>
      <c r="C1121" s="5" t="n"/>
      <c r="D1121" s="14" t="n"/>
      <c r="E1121" s="5" t="n"/>
      <c r="F1121" s="5" t="n"/>
      <c r="G1121" s="18">
        <f>IF(B1121&amp;""="","",IF(COUNTIF($B$6:B1121,B1121&amp;"")=1,1,0))</f>
        <v/>
      </c>
    </row>
    <row r="1122">
      <c r="A1122" s="17" t="n"/>
      <c r="B1122" s="5" t="n"/>
      <c r="C1122" s="5" t="n"/>
      <c r="D1122" s="14" t="n"/>
      <c r="E1122" s="5" t="n"/>
      <c r="F1122" s="5" t="n"/>
      <c r="G1122" s="18">
        <f>IF(B1122&amp;""="","",IF(COUNTIF($B$6:B1122,B1122&amp;"")=1,1,0))</f>
        <v/>
      </c>
    </row>
    <row r="1123">
      <c r="A1123" s="17" t="n"/>
      <c r="B1123" s="5" t="n"/>
      <c r="C1123" s="5" t="n"/>
      <c r="D1123" s="14" t="n"/>
      <c r="E1123" s="5" t="n"/>
      <c r="F1123" s="5" t="n"/>
      <c r="G1123" s="18">
        <f>IF(B1123&amp;""="","",IF(COUNTIF($B$6:B1123,B1123&amp;"")=1,1,0))</f>
        <v/>
      </c>
    </row>
    <row r="1124">
      <c r="A1124" s="17" t="n"/>
      <c r="B1124" s="5" t="n"/>
      <c r="C1124" s="5" t="n"/>
      <c r="D1124" s="14" t="n"/>
      <c r="E1124" s="5" t="n"/>
      <c r="F1124" s="5" t="n"/>
      <c r="G1124" s="18">
        <f>IF(B1124&amp;""="","",IF(COUNTIF($B$6:B1124,B1124&amp;"")=1,1,0))</f>
        <v/>
      </c>
    </row>
    <row r="1125">
      <c r="A1125" s="17" t="n"/>
      <c r="B1125" s="5" t="n"/>
      <c r="C1125" s="5" t="n"/>
      <c r="D1125" s="14" t="n"/>
      <c r="E1125" s="5" t="n"/>
      <c r="F1125" s="5" t="n"/>
      <c r="G1125" s="18">
        <f>IF(B1125&amp;""="","",IF(COUNTIF($B$6:B1125,B1125&amp;"")=1,1,0))</f>
        <v/>
      </c>
    </row>
    <row r="1126">
      <c r="A1126" s="17" t="n"/>
      <c r="B1126" s="5" t="n"/>
      <c r="C1126" s="5" t="n"/>
      <c r="D1126" s="14" t="n"/>
      <c r="E1126" s="5" t="n"/>
      <c r="F1126" s="5" t="n"/>
      <c r="G1126" s="18">
        <f>IF(B1126&amp;""="","",IF(COUNTIF($B$6:B1126,B1126&amp;"")=1,1,0))</f>
        <v/>
      </c>
    </row>
    <row r="1127">
      <c r="A1127" s="17" t="n"/>
      <c r="B1127" s="5" t="n"/>
      <c r="C1127" s="5" t="n"/>
      <c r="D1127" s="14" t="n"/>
      <c r="E1127" s="5" t="n"/>
      <c r="F1127" s="5" t="n"/>
      <c r="G1127" s="18">
        <f>IF(B1127&amp;""="","",IF(COUNTIF($B$6:B1127,B1127&amp;"")=1,1,0))</f>
        <v/>
      </c>
    </row>
    <row r="1128">
      <c r="A1128" s="17" t="n"/>
      <c r="B1128" s="5" t="n"/>
      <c r="C1128" s="5" t="n"/>
      <c r="D1128" s="14" t="n"/>
      <c r="E1128" s="5" t="n"/>
      <c r="F1128" s="5" t="n"/>
      <c r="G1128" s="18">
        <f>IF(B1128&amp;""="","",IF(COUNTIF($B$6:B1128,B1128&amp;"")=1,1,0))</f>
        <v/>
      </c>
    </row>
    <row r="1129">
      <c r="A1129" s="17" t="n"/>
      <c r="B1129" s="5" t="n"/>
      <c r="C1129" s="5" t="n"/>
      <c r="D1129" s="14" t="n"/>
      <c r="E1129" s="5" t="n"/>
      <c r="F1129" s="5" t="n"/>
      <c r="G1129" s="18">
        <f>IF(B1129&amp;""="","",IF(COUNTIF($B$6:B1129,B1129&amp;"")=1,1,0))</f>
        <v/>
      </c>
    </row>
    <row r="1130">
      <c r="A1130" s="17" t="n"/>
      <c r="B1130" s="5" t="n"/>
      <c r="C1130" s="5" t="n"/>
      <c r="D1130" s="14" t="n"/>
      <c r="E1130" s="5" t="n"/>
      <c r="F1130" s="5" t="n"/>
      <c r="G1130" s="18">
        <f>IF(B1130&amp;""="","",IF(COUNTIF($B$6:B1130,B1130&amp;"")=1,1,0))</f>
        <v/>
      </c>
    </row>
    <row r="1131">
      <c r="A1131" s="17" t="n"/>
      <c r="B1131" s="5" t="n"/>
      <c r="C1131" s="5" t="n"/>
      <c r="D1131" s="14" t="n"/>
      <c r="E1131" s="5" t="n"/>
      <c r="F1131" s="5" t="n"/>
      <c r="G1131" s="18">
        <f>IF(B1131&amp;""="","",IF(COUNTIF($B$6:B1131,B1131&amp;"")=1,1,0))</f>
        <v/>
      </c>
    </row>
    <row r="1132">
      <c r="A1132" s="17" t="n"/>
      <c r="B1132" s="5" t="n"/>
      <c r="C1132" s="5" t="n"/>
      <c r="D1132" s="14" t="n"/>
      <c r="E1132" s="5" t="n"/>
      <c r="F1132" s="5" t="n"/>
      <c r="G1132" s="18">
        <f>IF(B1132&amp;""="","",IF(COUNTIF($B$6:B1132,B1132&amp;"")=1,1,0))</f>
        <v/>
      </c>
    </row>
    <row r="1133">
      <c r="A1133" s="17" t="n"/>
      <c r="B1133" s="5" t="n"/>
      <c r="C1133" s="5" t="n"/>
      <c r="D1133" s="14" t="n"/>
      <c r="E1133" s="5" t="n"/>
      <c r="F1133" s="5" t="n"/>
      <c r="G1133" s="18">
        <f>IF(B1133&amp;""="","",IF(COUNTIF($B$6:B1133,B1133&amp;"")=1,1,0))</f>
        <v/>
      </c>
    </row>
    <row r="1134">
      <c r="A1134" s="17" t="n"/>
      <c r="B1134" s="5" t="n"/>
      <c r="C1134" s="5" t="n"/>
      <c r="D1134" s="14" t="n"/>
      <c r="E1134" s="5" t="n"/>
      <c r="F1134" s="5" t="n"/>
      <c r="G1134" s="18">
        <f>IF(B1134&amp;""="","",IF(COUNTIF($B$6:B1134,B1134&amp;"")=1,1,0))</f>
        <v/>
      </c>
    </row>
    <row r="1135">
      <c r="A1135" s="17" t="n"/>
      <c r="B1135" s="5" t="n"/>
      <c r="C1135" s="5" t="n"/>
      <c r="D1135" s="14" t="n"/>
      <c r="E1135" s="5" t="n"/>
      <c r="F1135" s="5" t="n"/>
      <c r="G1135" s="18">
        <f>IF(B1135&amp;""="","",IF(COUNTIF($B$6:B1135,B1135&amp;"")=1,1,0))</f>
        <v/>
      </c>
    </row>
    <row r="1136">
      <c r="A1136" s="17" t="n"/>
      <c r="B1136" s="5" t="n"/>
      <c r="C1136" s="5" t="n"/>
      <c r="D1136" s="14" t="n"/>
      <c r="E1136" s="5" t="n"/>
      <c r="F1136" s="5" t="n"/>
      <c r="G1136" s="18">
        <f>IF(B1136&amp;""="","",IF(COUNTIF($B$6:B1136,B1136&amp;"")=1,1,0))</f>
        <v/>
      </c>
    </row>
    <row r="1137">
      <c r="A1137" s="17" t="n"/>
      <c r="B1137" s="5" t="n"/>
      <c r="C1137" s="5" t="n"/>
      <c r="D1137" s="14" t="n"/>
      <c r="E1137" s="5" t="n"/>
      <c r="F1137" s="5" t="n"/>
      <c r="G1137" s="18">
        <f>IF(B1137&amp;""="","",IF(COUNTIF($B$6:B1137,B1137&amp;"")=1,1,0))</f>
        <v/>
      </c>
    </row>
    <row r="1138">
      <c r="A1138" s="17" t="n"/>
      <c r="B1138" s="5" t="n"/>
      <c r="C1138" s="5" t="n"/>
      <c r="D1138" s="14" t="n"/>
      <c r="E1138" s="5" t="n"/>
      <c r="F1138" s="5" t="n"/>
      <c r="G1138" s="18">
        <f>IF(B1138&amp;""="","",IF(COUNTIF($B$6:B1138,B1138&amp;"")=1,1,0))</f>
        <v/>
      </c>
    </row>
    <row r="1139">
      <c r="A1139" s="17" t="n"/>
      <c r="B1139" s="5" t="n"/>
      <c r="C1139" s="5" t="n"/>
      <c r="D1139" s="14" t="n"/>
      <c r="E1139" s="5" t="n"/>
      <c r="F1139" s="5" t="n"/>
      <c r="G1139" s="18">
        <f>IF(B1139&amp;""="","",IF(COUNTIF($B$6:B1139,B1139&amp;"")=1,1,0))</f>
        <v/>
      </c>
    </row>
    <row r="1140">
      <c r="A1140" s="17" t="n"/>
      <c r="B1140" s="5" t="n"/>
      <c r="C1140" s="5" t="n"/>
      <c r="D1140" s="14" t="n"/>
      <c r="E1140" s="5" t="n"/>
      <c r="F1140" s="5" t="n"/>
      <c r="G1140" s="18">
        <f>IF(B1140&amp;""="","",IF(COUNTIF($B$6:B1140,B1140&amp;"")=1,1,0))</f>
        <v/>
      </c>
    </row>
    <row r="1141">
      <c r="A1141" s="17" t="n"/>
      <c r="B1141" s="5" t="n"/>
      <c r="C1141" s="5" t="n"/>
      <c r="D1141" s="14" t="n"/>
      <c r="E1141" s="5" t="n"/>
      <c r="F1141" s="5" t="n"/>
      <c r="G1141" s="18">
        <f>IF(B1141&amp;""="","",IF(COUNTIF($B$6:B1141,B1141&amp;"")=1,1,0))</f>
        <v/>
      </c>
    </row>
    <row r="1142">
      <c r="A1142" s="17" t="n"/>
      <c r="B1142" s="5" t="n"/>
      <c r="C1142" s="5" t="n"/>
      <c r="D1142" s="14" t="n"/>
      <c r="E1142" s="5" t="n"/>
      <c r="F1142" s="5" t="n"/>
      <c r="G1142" s="18">
        <f>IF(B1142&amp;""="","",IF(COUNTIF($B$6:B1142,B1142&amp;"")=1,1,0))</f>
        <v/>
      </c>
    </row>
    <row r="1143">
      <c r="A1143" s="17" t="n"/>
      <c r="B1143" s="5" t="n"/>
      <c r="C1143" s="5" t="n"/>
      <c r="D1143" s="14" t="n"/>
      <c r="E1143" s="5" t="n"/>
      <c r="F1143" s="5" t="n"/>
      <c r="G1143" s="18">
        <f>IF(B1143&amp;""="","",IF(COUNTIF($B$6:B1143,B1143&amp;"")=1,1,0))</f>
        <v/>
      </c>
    </row>
    <row r="1144">
      <c r="A1144" s="17" t="n"/>
      <c r="B1144" s="5" t="n"/>
      <c r="C1144" s="5" t="n"/>
      <c r="D1144" s="14" t="n"/>
      <c r="E1144" s="5" t="n"/>
      <c r="F1144" s="5" t="n"/>
      <c r="G1144" s="18">
        <f>IF(B1144&amp;""="","",IF(COUNTIF($B$6:B1144,B1144&amp;"")=1,1,0))</f>
        <v/>
      </c>
    </row>
    <row r="1145">
      <c r="A1145" s="17" t="n"/>
      <c r="B1145" s="5" t="n"/>
      <c r="C1145" s="5" t="n"/>
      <c r="D1145" s="14" t="n"/>
      <c r="E1145" s="5" t="n"/>
      <c r="F1145" s="5" t="n"/>
      <c r="G1145" s="18">
        <f>IF(B1145&amp;""="","",IF(COUNTIF($B$6:B1145,B1145&amp;"")=1,1,0))</f>
        <v/>
      </c>
    </row>
    <row r="1146">
      <c r="A1146" s="17" t="n"/>
      <c r="B1146" s="5" t="n"/>
      <c r="C1146" s="5" t="n"/>
      <c r="D1146" s="14" t="n"/>
      <c r="E1146" s="5" t="n"/>
      <c r="F1146" s="5" t="n"/>
      <c r="G1146" s="18">
        <f>IF(B1146&amp;""="","",IF(COUNTIF($B$6:B1146,B1146&amp;"")=1,1,0))</f>
        <v/>
      </c>
    </row>
    <row r="1147">
      <c r="A1147" s="17" t="n"/>
      <c r="B1147" s="5" t="n"/>
      <c r="C1147" s="5" t="n"/>
      <c r="D1147" s="14" t="n"/>
      <c r="E1147" s="5" t="n"/>
      <c r="F1147" s="5" t="n"/>
      <c r="G1147" s="18">
        <f>IF(B1147&amp;""="","",IF(COUNTIF($B$6:B1147,B1147&amp;"")=1,1,0))</f>
        <v/>
      </c>
    </row>
    <row r="1148">
      <c r="A1148" s="17" t="n"/>
      <c r="B1148" s="5" t="n"/>
      <c r="C1148" s="5" t="n"/>
      <c r="D1148" s="14" t="n"/>
      <c r="E1148" s="5" t="n"/>
      <c r="F1148" s="5" t="n"/>
      <c r="G1148" s="18">
        <f>IF(B1148&amp;""="","",IF(COUNTIF($B$6:B1148,B1148&amp;"")=1,1,0))</f>
        <v/>
      </c>
    </row>
    <row r="1149">
      <c r="A1149" s="17" t="n"/>
      <c r="B1149" s="5" t="n"/>
      <c r="C1149" s="5" t="n"/>
      <c r="D1149" s="14" t="n"/>
      <c r="E1149" s="5" t="n"/>
      <c r="F1149" s="5" t="n"/>
      <c r="G1149" s="18">
        <f>IF(B1149&amp;""="","",IF(COUNTIF($B$6:B1149,B1149&amp;"")=1,1,0))</f>
        <v/>
      </c>
    </row>
    <row r="1150">
      <c r="A1150" s="17" t="n"/>
      <c r="B1150" s="5" t="n"/>
      <c r="C1150" s="5" t="n"/>
      <c r="D1150" s="14" t="n"/>
      <c r="E1150" s="5" t="n"/>
      <c r="F1150" s="5" t="n"/>
      <c r="G1150" s="18">
        <f>IF(B1150&amp;""="","",IF(COUNTIF($B$6:B1150,B1150&amp;"")=1,1,0))</f>
        <v/>
      </c>
    </row>
    <row r="1151">
      <c r="A1151" s="17" t="n"/>
      <c r="B1151" s="5" t="n"/>
      <c r="C1151" s="5" t="n"/>
      <c r="D1151" s="14" t="n"/>
      <c r="E1151" s="5" t="n"/>
      <c r="F1151" s="5" t="n"/>
      <c r="G1151" s="18">
        <f>IF(B1151&amp;""="","",IF(COUNTIF($B$6:B1151,B1151&amp;"")=1,1,0))</f>
        <v/>
      </c>
    </row>
    <row r="1152">
      <c r="A1152" s="17" t="n"/>
      <c r="B1152" s="5" t="n"/>
      <c r="C1152" s="5" t="n"/>
      <c r="D1152" s="14" t="n"/>
      <c r="E1152" s="5" t="n"/>
      <c r="F1152" s="5" t="n"/>
      <c r="G1152" s="18">
        <f>IF(B1152&amp;""="","",IF(COUNTIF($B$6:B1152,B1152&amp;"")=1,1,0))</f>
        <v/>
      </c>
    </row>
    <row r="1153">
      <c r="A1153" s="17" t="n"/>
      <c r="B1153" s="5" t="n"/>
      <c r="C1153" s="5" t="n"/>
      <c r="D1153" s="14" t="n"/>
      <c r="E1153" s="5" t="n"/>
      <c r="F1153" s="5" t="n"/>
      <c r="G1153" s="18">
        <f>IF(B1153&amp;""="","",IF(COUNTIF($B$6:B1153,B1153&amp;"")=1,1,0))</f>
        <v/>
      </c>
    </row>
    <row r="1154">
      <c r="A1154" s="17" t="n"/>
      <c r="B1154" s="5" t="n"/>
      <c r="C1154" s="5" t="n"/>
      <c r="D1154" s="14" t="n"/>
      <c r="E1154" s="5" t="n"/>
      <c r="F1154" s="5" t="n"/>
      <c r="G1154" s="18">
        <f>IF(B1154&amp;""="","",IF(COUNTIF($B$6:B1154,B1154&amp;"")=1,1,0))</f>
        <v/>
      </c>
    </row>
    <row r="1155">
      <c r="A1155" s="17" t="n"/>
      <c r="B1155" s="5" t="n"/>
      <c r="C1155" s="5" t="n"/>
      <c r="D1155" s="14" t="n"/>
      <c r="E1155" s="5" t="n"/>
      <c r="F1155" s="5" t="n"/>
      <c r="G1155" s="18">
        <f>IF(B1155&amp;""="","",IF(COUNTIF($B$6:B1155,B1155&amp;"")=1,1,0))</f>
        <v/>
      </c>
    </row>
    <row r="1156">
      <c r="A1156" s="17" t="n"/>
      <c r="B1156" s="5" t="n"/>
      <c r="C1156" s="5" t="n"/>
      <c r="D1156" s="14" t="n"/>
      <c r="E1156" s="5" t="n"/>
      <c r="F1156" s="5" t="n"/>
      <c r="G1156" s="18">
        <f>IF(B1156&amp;""="","",IF(COUNTIF($B$6:B1156,B1156&amp;"")=1,1,0))</f>
        <v/>
      </c>
    </row>
    <row r="1157">
      <c r="A1157" s="17" t="n"/>
      <c r="B1157" s="5" t="n"/>
      <c r="C1157" s="5" t="n"/>
      <c r="D1157" s="14" t="n"/>
      <c r="E1157" s="5" t="n"/>
      <c r="F1157" s="5" t="n"/>
      <c r="G1157" s="18">
        <f>IF(B1157&amp;""="","",IF(COUNTIF($B$6:B1157,B1157&amp;"")=1,1,0))</f>
        <v/>
      </c>
    </row>
    <row r="1158">
      <c r="A1158" s="17" t="n"/>
      <c r="B1158" s="5" t="n"/>
      <c r="C1158" s="5" t="n"/>
      <c r="D1158" s="14" t="n"/>
      <c r="E1158" s="5" t="n"/>
      <c r="F1158" s="5" t="n"/>
      <c r="G1158" s="18">
        <f>IF(B1158&amp;""="","",IF(COUNTIF($B$6:B1158,B1158&amp;"")=1,1,0))</f>
        <v/>
      </c>
    </row>
    <row r="1159">
      <c r="A1159" s="17" t="n"/>
      <c r="B1159" s="5" t="n"/>
      <c r="C1159" s="5" t="n"/>
      <c r="D1159" s="14" t="n"/>
      <c r="E1159" s="5" t="n"/>
      <c r="F1159" s="5" t="n"/>
      <c r="G1159" s="18">
        <f>IF(B1159&amp;""="","",IF(COUNTIF($B$6:B1159,B1159&amp;"")=1,1,0))</f>
        <v/>
      </c>
    </row>
    <row r="1160">
      <c r="A1160" s="17" t="n"/>
      <c r="B1160" s="5" t="n"/>
      <c r="C1160" s="5" t="n"/>
      <c r="D1160" s="14" t="n"/>
      <c r="E1160" s="5" t="n"/>
      <c r="F1160" s="5" t="n"/>
      <c r="G1160" s="18">
        <f>IF(B1160&amp;""="","",IF(COUNTIF($B$6:B1160,B1160&amp;"")=1,1,0))</f>
        <v/>
      </c>
    </row>
    <row r="1161">
      <c r="A1161" s="17" t="n"/>
      <c r="B1161" s="5" t="n"/>
      <c r="C1161" s="5" t="n"/>
      <c r="D1161" s="14" t="n"/>
      <c r="E1161" s="5" t="n"/>
      <c r="F1161" s="5" t="n"/>
      <c r="G1161" s="18">
        <f>IF(B1161&amp;""="","",IF(COUNTIF($B$6:B1161,B1161&amp;"")=1,1,0))</f>
        <v/>
      </c>
    </row>
    <row r="1162">
      <c r="A1162" s="17" t="n"/>
      <c r="B1162" s="5" t="n"/>
      <c r="C1162" s="5" t="n"/>
      <c r="D1162" s="14" t="n"/>
      <c r="E1162" s="5" t="n"/>
      <c r="F1162" s="5" t="n"/>
      <c r="G1162" s="18">
        <f>IF(B1162&amp;""="","",IF(COUNTIF($B$6:B1162,B1162&amp;"")=1,1,0))</f>
        <v/>
      </c>
    </row>
    <row r="1163">
      <c r="A1163" s="17" t="n"/>
      <c r="B1163" s="5" t="n"/>
      <c r="C1163" s="5" t="n"/>
      <c r="D1163" s="14" t="n"/>
      <c r="E1163" s="5" t="n"/>
      <c r="F1163" s="5" t="n"/>
      <c r="G1163" s="18">
        <f>IF(B1163&amp;""="","",IF(COUNTIF($B$6:B1163,B1163&amp;"")=1,1,0))</f>
        <v/>
      </c>
    </row>
    <row r="1164">
      <c r="A1164" s="17" t="n"/>
      <c r="B1164" s="5" t="n"/>
      <c r="C1164" s="5" t="n"/>
      <c r="D1164" s="14" t="n"/>
      <c r="E1164" s="5" t="n"/>
      <c r="F1164" s="5" t="n"/>
      <c r="G1164" s="18">
        <f>IF(B1164&amp;""="","",IF(COUNTIF($B$6:B1164,B1164&amp;"")=1,1,0))</f>
        <v/>
      </c>
    </row>
    <row r="1165">
      <c r="A1165" s="17" t="n"/>
      <c r="B1165" s="5" t="n"/>
      <c r="C1165" s="5" t="n"/>
      <c r="D1165" s="14" t="n"/>
      <c r="E1165" s="5" t="n"/>
      <c r="F1165" s="5" t="n"/>
      <c r="G1165" s="18">
        <f>IF(B1165&amp;""="","",IF(COUNTIF($B$6:B1165,B1165&amp;"")=1,1,0))</f>
        <v/>
      </c>
    </row>
    <row r="1166">
      <c r="A1166" s="17" t="n"/>
      <c r="B1166" s="5" t="n"/>
      <c r="C1166" s="5" t="n"/>
      <c r="D1166" s="14" t="n"/>
      <c r="E1166" s="5" t="n"/>
      <c r="F1166" s="5" t="n"/>
      <c r="G1166" s="18">
        <f>IF(B1166&amp;""="","",IF(COUNTIF($B$6:B1166,B1166&amp;"")=1,1,0))</f>
        <v/>
      </c>
    </row>
    <row r="1167">
      <c r="A1167" s="17" t="n"/>
      <c r="B1167" s="5" t="n"/>
      <c r="C1167" s="5" t="n"/>
      <c r="D1167" s="14" t="n"/>
      <c r="E1167" s="5" t="n"/>
      <c r="F1167" s="5" t="n"/>
      <c r="G1167" s="18">
        <f>IF(B1167&amp;""="","",IF(COUNTIF($B$6:B1167,B1167&amp;"")=1,1,0))</f>
        <v/>
      </c>
    </row>
    <row r="1168">
      <c r="A1168" s="17" t="n"/>
      <c r="B1168" s="5" t="n"/>
      <c r="C1168" s="5" t="n"/>
      <c r="D1168" s="14" t="n"/>
      <c r="E1168" s="5" t="n"/>
      <c r="F1168" s="5" t="n"/>
      <c r="G1168" s="18">
        <f>IF(B1168&amp;""="","",IF(COUNTIF($B$6:B1168,B1168&amp;"")=1,1,0))</f>
        <v/>
      </c>
    </row>
    <row r="1169">
      <c r="A1169" s="17" t="n"/>
      <c r="B1169" s="5" t="n"/>
      <c r="C1169" s="5" t="n"/>
      <c r="D1169" s="14" t="n"/>
      <c r="E1169" s="5" t="n"/>
      <c r="F1169" s="5" t="n"/>
      <c r="G1169" s="18">
        <f>IF(B1169&amp;""="","",IF(COUNTIF($B$6:B1169,B1169&amp;"")=1,1,0))</f>
        <v/>
      </c>
    </row>
    <row r="1170">
      <c r="A1170" s="17" t="n"/>
      <c r="B1170" s="5" t="n"/>
      <c r="C1170" s="5" t="n"/>
      <c r="D1170" s="14" t="n"/>
      <c r="E1170" s="5" t="n"/>
      <c r="F1170" s="5" t="n"/>
      <c r="G1170" s="18">
        <f>IF(B1170&amp;""="","",IF(COUNTIF($B$6:B1170,B1170&amp;"")=1,1,0))</f>
        <v/>
      </c>
    </row>
    <row r="1171">
      <c r="A1171" s="17" t="n"/>
      <c r="B1171" s="5" t="n"/>
      <c r="C1171" s="5" t="n"/>
      <c r="D1171" s="14" t="n"/>
      <c r="E1171" s="5" t="n"/>
      <c r="F1171" s="5" t="n"/>
      <c r="G1171" s="18">
        <f>IF(B1171&amp;""="","",IF(COUNTIF($B$6:B1171,B1171&amp;"")=1,1,0))</f>
        <v/>
      </c>
    </row>
    <row r="1172">
      <c r="A1172" s="17" t="n"/>
      <c r="B1172" s="5" t="n"/>
      <c r="C1172" s="5" t="n"/>
      <c r="D1172" s="14" t="n"/>
      <c r="E1172" s="5" t="n"/>
      <c r="F1172" s="5" t="n"/>
      <c r="G1172" s="18">
        <f>IF(B1172&amp;""="","",IF(COUNTIF($B$6:B1172,B1172&amp;"")=1,1,0))</f>
        <v/>
      </c>
    </row>
    <row r="1173">
      <c r="A1173" s="17" t="n"/>
      <c r="B1173" s="5" t="n"/>
      <c r="C1173" s="5" t="n"/>
      <c r="D1173" s="14" t="n"/>
      <c r="E1173" s="5" t="n"/>
      <c r="F1173" s="5" t="n"/>
      <c r="G1173" s="18">
        <f>IF(B1173&amp;""="","",IF(COUNTIF($B$6:B1173,B1173&amp;"")=1,1,0))</f>
        <v/>
      </c>
    </row>
    <row r="1174">
      <c r="A1174" s="17" t="n"/>
      <c r="B1174" s="5" t="n"/>
      <c r="C1174" s="5" t="n"/>
      <c r="D1174" s="14" t="n"/>
      <c r="E1174" s="5" t="n"/>
      <c r="F1174" s="5" t="n"/>
      <c r="G1174" s="18">
        <f>IF(B1174&amp;""="","",IF(COUNTIF($B$6:B1174,B1174&amp;"")=1,1,0))</f>
        <v/>
      </c>
    </row>
    <row r="1175">
      <c r="A1175" s="17" t="n"/>
      <c r="B1175" s="5" t="n"/>
      <c r="C1175" s="5" t="n"/>
      <c r="D1175" s="14" t="n"/>
      <c r="E1175" s="5" t="n"/>
      <c r="F1175" s="5" t="n"/>
      <c r="G1175" s="18">
        <f>IF(B1175&amp;""="","",IF(COUNTIF($B$6:B1175,B1175&amp;"")=1,1,0))</f>
        <v/>
      </c>
    </row>
    <row r="1176">
      <c r="A1176" s="17" t="n"/>
      <c r="B1176" s="5" t="n"/>
      <c r="C1176" s="5" t="n"/>
      <c r="D1176" s="14" t="n"/>
      <c r="E1176" s="5" t="n"/>
      <c r="F1176" s="5" t="n"/>
      <c r="G1176" s="18">
        <f>IF(B1176&amp;""="","",IF(COUNTIF($B$6:B1176,B1176&amp;"")=1,1,0))</f>
        <v/>
      </c>
    </row>
    <row r="1177">
      <c r="A1177" s="17" t="n"/>
      <c r="B1177" s="5" t="n"/>
      <c r="C1177" s="5" t="n"/>
      <c r="D1177" s="14" t="n"/>
      <c r="E1177" s="5" t="n"/>
      <c r="F1177" s="5" t="n"/>
      <c r="G1177" s="18">
        <f>IF(B1177&amp;""="","",IF(COUNTIF($B$6:B1177,B1177&amp;"")=1,1,0))</f>
        <v/>
      </c>
    </row>
    <row r="1178">
      <c r="A1178" s="17" t="n"/>
      <c r="B1178" s="5" t="n"/>
      <c r="C1178" s="5" t="n"/>
      <c r="D1178" s="14" t="n"/>
      <c r="E1178" s="5" t="n"/>
      <c r="F1178" s="5" t="n"/>
      <c r="G1178" s="18">
        <f>IF(B1178&amp;""="","",IF(COUNTIF($B$6:B1178,B1178&amp;"")=1,1,0))</f>
        <v/>
      </c>
    </row>
    <row r="1179">
      <c r="A1179" s="17" t="n"/>
      <c r="B1179" s="5" t="n"/>
      <c r="C1179" s="5" t="n"/>
      <c r="D1179" s="14" t="n"/>
      <c r="E1179" s="5" t="n"/>
      <c r="F1179" s="5" t="n"/>
      <c r="G1179" s="18">
        <f>IF(B1179&amp;""="","",IF(COUNTIF($B$6:B1179,B1179&amp;"")=1,1,0))</f>
        <v/>
      </c>
    </row>
    <row r="1180">
      <c r="A1180" s="17" t="n"/>
      <c r="B1180" s="5" t="n"/>
      <c r="C1180" s="5" t="n"/>
      <c r="D1180" s="14" t="n"/>
      <c r="E1180" s="5" t="n"/>
      <c r="F1180" s="5" t="n"/>
      <c r="G1180" s="18">
        <f>IF(B1180&amp;""="","",IF(COUNTIF($B$6:B1180,B1180&amp;"")=1,1,0))</f>
        <v/>
      </c>
    </row>
    <row r="1181">
      <c r="A1181" s="17" t="n"/>
      <c r="B1181" s="5" t="n"/>
      <c r="C1181" s="5" t="n"/>
      <c r="D1181" s="14" t="n"/>
      <c r="E1181" s="5" t="n"/>
      <c r="F1181" s="5" t="n"/>
      <c r="G1181" s="18">
        <f>IF(B1181&amp;""="","",IF(COUNTIF($B$6:B1181,B1181&amp;"")=1,1,0))</f>
        <v/>
      </c>
    </row>
    <row r="1182">
      <c r="A1182" s="17" t="n"/>
      <c r="B1182" s="5" t="n"/>
      <c r="C1182" s="5" t="n"/>
      <c r="D1182" s="14" t="n"/>
      <c r="E1182" s="5" t="n"/>
      <c r="F1182" s="5" t="n"/>
      <c r="G1182" s="18">
        <f>IF(B1182&amp;""="","",IF(COUNTIF($B$6:B1182,B1182&amp;"")=1,1,0))</f>
        <v/>
      </c>
    </row>
    <row r="1183">
      <c r="A1183" s="17" t="n"/>
      <c r="B1183" s="5" t="n"/>
      <c r="C1183" s="5" t="n"/>
      <c r="D1183" s="14" t="n"/>
      <c r="E1183" s="5" t="n"/>
      <c r="F1183" s="5" t="n"/>
      <c r="G1183" s="18">
        <f>IF(B1183&amp;""="","",IF(COUNTIF($B$6:B1183,B1183&amp;"")=1,1,0))</f>
        <v/>
      </c>
    </row>
    <row r="1184">
      <c r="A1184" s="17" t="n"/>
      <c r="B1184" s="5" t="n"/>
      <c r="C1184" s="5" t="n"/>
      <c r="D1184" s="14" t="n"/>
      <c r="E1184" s="5" t="n"/>
      <c r="F1184" s="5" t="n"/>
      <c r="G1184" s="18">
        <f>IF(B1184&amp;""="","",IF(COUNTIF($B$6:B1184,B1184&amp;"")=1,1,0))</f>
        <v/>
      </c>
    </row>
    <row r="1185">
      <c r="A1185" s="17" t="n"/>
      <c r="B1185" s="5" t="n"/>
      <c r="C1185" s="5" t="n"/>
      <c r="D1185" s="14" t="n"/>
      <c r="E1185" s="5" t="n"/>
      <c r="F1185" s="5" t="n"/>
      <c r="G1185" s="18">
        <f>IF(B1185&amp;""="","",IF(COUNTIF($B$6:B1185,B1185&amp;"")=1,1,0))</f>
        <v/>
      </c>
    </row>
    <row r="1186">
      <c r="A1186" s="17" t="n"/>
      <c r="B1186" s="5" t="n"/>
      <c r="C1186" s="5" t="n"/>
      <c r="D1186" s="14" t="n"/>
      <c r="E1186" s="5" t="n"/>
      <c r="F1186" s="5" t="n"/>
      <c r="G1186" s="18">
        <f>IF(B1186&amp;""="","",IF(COUNTIF($B$6:B1186,B1186&amp;"")=1,1,0))</f>
        <v/>
      </c>
    </row>
    <row r="1187">
      <c r="A1187" s="17" t="n"/>
      <c r="B1187" s="5" t="n"/>
      <c r="C1187" s="5" t="n"/>
      <c r="D1187" s="14" t="n"/>
      <c r="E1187" s="5" t="n"/>
      <c r="F1187" s="5" t="n"/>
      <c r="G1187" s="18">
        <f>IF(B1187&amp;""="","",IF(COUNTIF($B$6:B1187,B1187&amp;"")=1,1,0))</f>
        <v/>
      </c>
    </row>
    <row r="1188">
      <c r="A1188" s="17" t="n"/>
      <c r="B1188" s="5" t="n"/>
      <c r="C1188" s="5" t="n"/>
      <c r="D1188" s="14" t="n"/>
      <c r="E1188" s="5" t="n"/>
      <c r="F1188" s="5" t="n"/>
      <c r="G1188" s="18">
        <f>IF(B1188&amp;""="","",IF(COUNTIF($B$6:B1188,B1188&amp;"")=1,1,0))</f>
        <v/>
      </c>
    </row>
    <row r="1189">
      <c r="A1189" s="17" t="n"/>
      <c r="B1189" s="5" t="n"/>
      <c r="C1189" s="5" t="n"/>
      <c r="D1189" s="14" t="n"/>
      <c r="E1189" s="5" t="n"/>
      <c r="F1189" s="5" t="n"/>
      <c r="G1189" s="18">
        <f>IF(B1189&amp;""="","",IF(COUNTIF($B$6:B1189,B1189&amp;"")=1,1,0))</f>
        <v/>
      </c>
    </row>
    <row r="1190">
      <c r="A1190" s="17" t="n"/>
      <c r="B1190" s="5" t="n"/>
      <c r="C1190" s="5" t="n"/>
      <c r="D1190" s="14" t="n"/>
      <c r="E1190" s="5" t="n"/>
      <c r="F1190" s="5" t="n"/>
      <c r="G1190" s="18">
        <f>IF(B1190&amp;""="","",IF(COUNTIF($B$6:B1190,B1190&amp;"")=1,1,0))</f>
        <v/>
      </c>
    </row>
    <row r="1191">
      <c r="A1191" s="17" t="n"/>
      <c r="B1191" s="5" t="n"/>
      <c r="C1191" s="5" t="n"/>
      <c r="D1191" s="14" t="n"/>
      <c r="E1191" s="5" t="n"/>
      <c r="F1191" s="5" t="n"/>
      <c r="G1191" s="18">
        <f>IF(B1191&amp;""="","",IF(COUNTIF($B$6:B1191,B1191&amp;"")=1,1,0))</f>
        <v/>
      </c>
    </row>
    <row r="1192">
      <c r="A1192" s="17" t="n"/>
      <c r="B1192" s="5" t="n"/>
      <c r="C1192" s="5" t="n"/>
      <c r="D1192" s="14" t="n"/>
      <c r="E1192" s="5" t="n"/>
      <c r="F1192" s="5" t="n"/>
      <c r="G1192" s="18">
        <f>IF(B1192&amp;""="","",IF(COUNTIF($B$6:B1192,B1192&amp;"")=1,1,0))</f>
        <v/>
      </c>
    </row>
    <row r="1193">
      <c r="A1193" s="17" t="n"/>
      <c r="B1193" s="5" t="n"/>
      <c r="C1193" s="5" t="n"/>
      <c r="D1193" s="14" t="n"/>
      <c r="E1193" s="5" t="n"/>
      <c r="F1193" s="5" t="n"/>
      <c r="G1193" s="18">
        <f>IF(B1193&amp;""="","",IF(COUNTIF($B$6:B1193,B1193&amp;"")=1,1,0))</f>
        <v/>
      </c>
    </row>
    <row r="1194">
      <c r="A1194" s="17" t="n"/>
      <c r="B1194" s="5" t="n"/>
      <c r="C1194" s="5" t="n"/>
      <c r="D1194" s="14" t="n"/>
      <c r="E1194" s="5" t="n"/>
      <c r="F1194" s="5" t="n"/>
      <c r="G1194" s="18">
        <f>IF(B1194&amp;""="","",IF(COUNTIF($B$6:B1194,B1194&amp;"")=1,1,0))</f>
        <v/>
      </c>
    </row>
    <row r="1195">
      <c r="A1195" s="17" t="n"/>
      <c r="B1195" s="5" t="n"/>
      <c r="C1195" s="5" t="n"/>
      <c r="D1195" s="14" t="n"/>
      <c r="E1195" s="5" t="n"/>
      <c r="F1195" s="5" t="n"/>
      <c r="G1195" s="18">
        <f>IF(B1195&amp;""="","",IF(COUNTIF($B$6:B1195,B1195&amp;"")=1,1,0))</f>
        <v/>
      </c>
    </row>
    <row r="1196">
      <c r="A1196" s="17" t="n"/>
      <c r="B1196" s="5" t="n"/>
      <c r="C1196" s="5" t="n"/>
      <c r="D1196" s="14" t="n"/>
      <c r="E1196" s="5" t="n"/>
      <c r="F1196" s="5" t="n"/>
      <c r="G1196" s="18">
        <f>IF(B1196&amp;""="","",IF(COUNTIF($B$6:B1196,B1196&amp;"")=1,1,0))</f>
        <v/>
      </c>
    </row>
    <row r="1197">
      <c r="A1197" s="17" t="n"/>
      <c r="B1197" s="5" t="n"/>
      <c r="C1197" s="5" t="n"/>
      <c r="D1197" s="14" t="n"/>
      <c r="E1197" s="5" t="n"/>
      <c r="F1197" s="5" t="n"/>
      <c r="G1197" s="18">
        <f>IF(B1197&amp;""="","",IF(COUNTIF($B$6:B1197,B1197&amp;"")=1,1,0))</f>
        <v/>
      </c>
    </row>
    <row r="1198">
      <c r="A1198" s="17" t="n"/>
      <c r="B1198" s="5" t="n"/>
      <c r="C1198" s="5" t="n"/>
      <c r="D1198" s="14" t="n"/>
      <c r="E1198" s="5" t="n"/>
      <c r="F1198" s="5" t="n"/>
      <c r="G1198" s="18">
        <f>IF(B1198&amp;""="","",IF(COUNTIF($B$6:B1198,B1198&amp;"")=1,1,0))</f>
        <v/>
      </c>
    </row>
    <row r="1199">
      <c r="A1199" s="17" t="n"/>
      <c r="B1199" s="5" t="n"/>
      <c r="C1199" s="5" t="n"/>
      <c r="D1199" s="14" t="n"/>
      <c r="E1199" s="5" t="n"/>
      <c r="F1199" s="5" t="n"/>
      <c r="G1199" s="18">
        <f>IF(B1199&amp;""="","",IF(COUNTIF($B$6:B1199,B1199&amp;"")=1,1,0))</f>
        <v/>
      </c>
    </row>
    <row r="1200">
      <c r="A1200" s="17" t="n"/>
      <c r="B1200" s="5" t="n"/>
      <c r="C1200" s="5" t="n"/>
      <c r="D1200" s="14" t="n"/>
      <c r="E1200" s="5" t="n"/>
      <c r="F1200" s="5" t="n"/>
      <c r="G1200" s="18">
        <f>IF(B1200&amp;""="","",IF(COUNTIF($B$6:B1200,B1200&amp;"")=1,1,0))</f>
        <v/>
      </c>
    </row>
    <row r="1201">
      <c r="A1201" s="17" t="n"/>
      <c r="B1201" s="5" t="n"/>
      <c r="C1201" s="5" t="n"/>
      <c r="D1201" s="14" t="n"/>
      <c r="E1201" s="5" t="n"/>
      <c r="F1201" s="5" t="n"/>
      <c r="G1201" s="18">
        <f>IF(B1201&amp;""="","",IF(COUNTIF($B$6:B1201,B1201&amp;"")=1,1,0))</f>
        <v/>
      </c>
    </row>
    <row r="1202">
      <c r="A1202" s="17" t="n"/>
      <c r="B1202" s="5" t="n"/>
      <c r="C1202" s="5" t="n"/>
      <c r="D1202" s="14" t="n"/>
      <c r="E1202" s="5" t="n"/>
      <c r="F1202" s="5" t="n"/>
      <c r="G1202" s="18">
        <f>IF(B1202&amp;""="","",IF(COUNTIF($B$6:B1202,B1202&amp;"")=1,1,0))</f>
        <v/>
      </c>
    </row>
    <row r="1203">
      <c r="A1203" s="17" t="n"/>
      <c r="B1203" s="5" t="n"/>
      <c r="C1203" s="5" t="n"/>
      <c r="D1203" s="14" t="n"/>
      <c r="E1203" s="5" t="n"/>
      <c r="F1203" s="5" t="n"/>
      <c r="G1203" s="18">
        <f>IF(B1203&amp;""="","",IF(COUNTIF($B$6:B1203,B1203&amp;"")=1,1,0))</f>
        <v/>
      </c>
    </row>
    <row r="1204">
      <c r="A1204" s="17" t="n"/>
      <c r="B1204" s="5" t="n"/>
      <c r="C1204" s="5" t="n"/>
      <c r="D1204" s="14" t="n"/>
      <c r="E1204" s="5" t="n"/>
      <c r="F1204" s="5" t="n"/>
      <c r="G1204" s="18">
        <f>IF(B1204&amp;""="","",IF(COUNTIF($B$6:B1204,B1204&amp;"")=1,1,0))</f>
        <v/>
      </c>
    </row>
    <row r="1205">
      <c r="A1205" s="17" t="n"/>
      <c r="B1205" s="5" t="n"/>
      <c r="C1205" s="5" t="n"/>
      <c r="D1205" s="14" t="n"/>
      <c r="E1205" s="5" t="n"/>
      <c r="F1205" s="5" t="n"/>
      <c r="G1205" s="18">
        <f>IF(B1205&amp;""="","",IF(COUNTIF($B$6:B1205,B1205&amp;"")=1,1,0))</f>
        <v/>
      </c>
    </row>
    <row r="1206">
      <c r="A1206" s="17" t="n"/>
      <c r="B1206" s="5" t="n"/>
      <c r="C1206" s="5" t="n"/>
      <c r="D1206" s="14" t="n"/>
      <c r="E1206" s="5" t="n"/>
      <c r="F1206" s="5" t="n"/>
      <c r="G1206" s="18">
        <f>IF(B1206&amp;""="","",IF(COUNTIF($B$6:B1206,B1206&amp;"")=1,1,0))</f>
        <v/>
      </c>
    </row>
    <row r="1207">
      <c r="A1207" s="17" t="n"/>
      <c r="B1207" s="5" t="n"/>
      <c r="C1207" s="5" t="n"/>
      <c r="D1207" s="14" t="n"/>
      <c r="E1207" s="5" t="n"/>
      <c r="F1207" s="5" t="n"/>
      <c r="G1207" s="18">
        <f>IF(B1207&amp;""="","",IF(COUNTIF($B$6:B1207,B1207&amp;"")=1,1,0))</f>
        <v/>
      </c>
    </row>
    <row r="1208">
      <c r="A1208" s="17" t="n"/>
      <c r="B1208" s="5" t="n"/>
      <c r="C1208" s="5" t="n"/>
      <c r="D1208" s="14" t="n"/>
      <c r="E1208" s="5" t="n"/>
      <c r="F1208" s="5" t="n"/>
      <c r="G1208" s="18">
        <f>IF(B1208&amp;""="","",IF(COUNTIF($B$6:B1208,B1208&amp;"")=1,1,0))</f>
        <v/>
      </c>
    </row>
    <row r="1209">
      <c r="A1209" s="17" t="n"/>
      <c r="B1209" s="5" t="n"/>
      <c r="C1209" s="5" t="n"/>
      <c r="D1209" s="14" t="n"/>
      <c r="E1209" s="5" t="n"/>
      <c r="F1209" s="5" t="n"/>
      <c r="G1209" s="18">
        <f>IF(B1209&amp;""="","",IF(COUNTIF($B$6:B1209,B1209&amp;"")=1,1,0))</f>
        <v/>
      </c>
    </row>
    <row r="1210">
      <c r="A1210" s="17" t="n"/>
      <c r="B1210" s="5" t="n"/>
      <c r="C1210" s="5" t="n"/>
      <c r="D1210" s="14" t="n"/>
      <c r="E1210" s="5" t="n"/>
      <c r="F1210" s="5" t="n"/>
      <c r="G1210" s="18">
        <f>IF(B1210&amp;""="","",IF(COUNTIF($B$6:B1210,B1210&amp;"")=1,1,0))</f>
        <v/>
      </c>
    </row>
    <row r="1211">
      <c r="A1211" s="17" t="n"/>
      <c r="B1211" s="5" t="n"/>
      <c r="C1211" s="5" t="n"/>
      <c r="D1211" s="14" t="n"/>
      <c r="E1211" s="5" t="n"/>
      <c r="F1211" s="5" t="n"/>
      <c r="G1211" s="18">
        <f>IF(B1211&amp;""="","",IF(COUNTIF($B$6:B1211,B1211&amp;"")=1,1,0))</f>
        <v/>
      </c>
    </row>
    <row r="1212">
      <c r="A1212" s="17" t="n"/>
      <c r="B1212" s="5" t="n"/>
      <c r="C1212" s="5" t="n"/>
      <c r="D1212" s="14" t="n"/>
      <c r="E1212" s="5" t="n"/>
      <c r="F1212" s="5" t="n"/>
      <c r="G1212" s="18">
        <f>IF(B1212&amp;""="","",IF(COUNTIF($B$6:B1212,B1212&amp;"")=1,1,0))</f>
        <v/>
      </c>
    </row>
    <row r="1213">
      <c r="A1213" s="17" t="n"/>
      <c r="B1213" s="5" t="n"/>
      <c r="C1213" s="5" t="n"/>
      <c r="D1213" s="14" t="n"/>
      <c r="E1213" s="5" t="n"/>
      <c r="F1213" s="5" t="n"/>
      <c r="G1213" s="18">
        <f>IF(B1213&amp;""="","",IF(COUNTIF($B$6:B1213,B1213&amp;"")=1,1,0))</f>
        <v/>
      </c>
    </row>
    <row r="1214">
      <c r="A1214" s="17" t="n"/>
      <c r="B1214" s="5" t="n"/>
      <c r="C1214" s="5" t="n"/>
      <c r="D1214" s="14" t="n"/>
      <c r="E1214" s="5" t="n"/>
      <c r="F1214" s="5" t="n"/>
      <c r="G1214" s="18">
        <f>IF(B1214&amp;""="","",IF(COUNTIF($B$6:B1214,B1214&amp;"")=1,1,0))</f>
        <v/>
      </c>
    </row>
    <row r="1215">
      <c r="A1215" s="17" t="n"/>
      <c r="B1215" s="5" t="n"/>
      <c r="C1215" s="5" t="n"/>
      <c r="D1215" s="14" t="n"/>
      <c r="E1215" s="5" t="n"/>
      <c r="F1215" s="5" t="n"/>
      <c r="G1215" s="18">
        <f>IF(B1215&amp;""="","",IF(COUNTIF($B$6:B1215,B1215&amp;"")=1,1,0))</f>
        <v/>
      </c>
    </row>
    <row r="1216">
      <c r="A1216" s="17" t="n"/>
      <c r="B1216" s="5" t="n"/>
      <c r="C1216" s="5" t="n"/>
      <c r="D1216" s="14" t="n"/>
      <c r="E1216" s="5" t="n"/>
      <c r="F1216" s="5" t="n"/>
      <c r="G1216" s="18">
        <f>IF(B1216&amp;""="","",IF(COUNTIF($B$6:B1216,B1216&amp;"")=1,1,0))</f>
        <v/>
      </c>
    </row>
    <row r="1217">
      <c r="A1217" s="17" t="n"/>
      <c r="B1217" s="5" t="n"/>
      <c r="C1217" s="5" t="n"/>
      <c r="D1217" s="14" t="n"/>
      <c r="E1217" s="5" t="n"/>
      <c r="F1217" s="5" t="n"/>
      <c r="G1217" s="18">
        <f>IF(B1217&amp;""="","",IF(COUNTIF($B$6:B1217,B1217&amp;"")=1,1,0))</f>
        <v/>
      </c>
    </row>
    <row r="1218">
      <c r="A1218" s="17" t="n"/>
      <c r="B1218" s="5" t="n"/>
      <c r="C1218" s="5" t="n"/>
      <c r="D1218" s="14" t="n"/>
      <c r="E1218" s="5" t="n"/>
      <c r="F1218" s="5" t="n"/>
      <c r="G1218" s="18">
        <f>IF(B1218&amp;""="","",IF(COUNTIF($B$6:B1218,B1218&amp;"")=1,1,0))</f>
        <v/>
      </c>
    </row>
    <row r="1219">
      <c r="A1219" s="17" t="n"/>
      <c r="B1219" s="5" t="n"/>
      <c r="C1219" s="5" t="n"/>
      <c r="D1219" s="14" t="n"/>
      <c r="E1219" s="5" t="n"/>
      <c r="F1219" s="5" t="n"/>
      <c r="G1219" s="18">
        <f>IF(B1219&amp;""="","",IF(COUNTIF($B$6:B1219,B1219&amp;"")=1,1,0))</f>
        <v/>
      </c>
    </row>
    <row r="1220">
      <c r="A1220" s="17" t="n"/>
      <c r="B1220" s="5" t="n"/>
      <c r="C1220" s="5" t="n"/>
      <c r="D1220" s="14" t="n"/>
      <c r="E1220" s="5" t="n"/>
      <c r="F1220" s="5" t="n"/>
      <c r="G1220" s="18">
        <f>IF(B1220&amp;""="","",IF(COUNTIF($B$6:B1220,B1220&amp;"")=1,1,0))</f>
        <v/>
      </c>
    </row>
    <row r="1221">
      <c r="A1221" s="17" t="n"/>
      <c r="B1221" s="5" t="n"/>
      <c r="C1221" s="5" t="n"/>
      <c r="D1221" s="14" t="n"/>
      <c r="E1221" s="5" t="n"/>
      <c r="F1221" s="5" t="n"/>
      <c r="G1221" s="18">
        <f>IF(B1221&amp;""="","",IF(COUNTIF($B$6:B1221,B1221&amp;"")=1,1,0))</f>
        <v/>
      </c>
    </row>
    <row r="1222">
      <c r="A1222" s="17" t="n"/>
      <c r="B1222" s="5" t="n"/>
      <c r="C1222" s="5" t="n"/>
      <c r="D1222" s="14" t="n"/>
      <c r="E1222" s="5" t="n"/>
      <c r="F1222" s="5" t="n"/>
      <c r="G1222" s="18">
        <f>IF(B1222&amp;""="","",IF(COUNTIF($B$6:B1222,B1222&amp;"")=1,1,0))</f>
        <v/>
      </c>
    </row>
    <row r="1223">
      <c r="A1223" s="17" t="n"/>
      <c r="B1223" s="5" t="n"/>
      <c r="C1223" s="5" t="n"/>
      <c r="D1223" s="14" t="n"/>
      <c r="E1223" s="5" t="n"/>
      <c r="F1223" s="5" t="n"/>
      <c r="G1223" s="18">
        <f>IF(B1223&amp;""="","",IF(COUNTIF($B$6:B1223,B1223&amp;"")=1,1,0))</f>
        <v/>
      </c>
    </row>
    <row r="1224">
      <c r="A1224" s="17" t="n"/>
      <c r="B1224" s="5" t="n"/>
      <c r="C1224" s="5" t="n"/>
      <c r="D1224" s="14" t="n"/>
      <c r="E1224" s="5" t="n"/>
      <c r="F1224" s="5" t="n"/>
      <c r="G1224" s="18">
        <f>IF(B1224&amp;""="","",IF(COUNTIF($B$6:B1224,B1224&amp;"")=1,1,0))</f>
        <v/>
      </c>
    </row>
    <row r="1225">
      <c r="A1225" s="17" t="n"/>
      <c r="B1225" s="5" t="n"/>
      <c r="C1225" s="5" t="n"/>
      <c r="D1225" s="14" t="n"/>
      <c r="E1225" s="5" t="n"/>
      <c r="F1225" s="5" t="n"/>
      <c r="G1225" s="18">
        <f>IF(B1225&amp;""="","",IF(COUNTIF($B$6:B1225,B1225&amp;"")=1,1,0))</f>
        <v/>
      </c>
    </row>
    <row r="1226">
      <c r="A1226" s="17" t="n"/>
      <c r="B1226" s="5" t="n"/>
      <c r="C1226" s="5" t="n"/>
      <c r="D1226" s="14" t="n"/>
      <c r="E1226" s="5" t="n"/>
      <c r="F1226" s="5" t="n"/>
      <c r="G1226" s="18">
        <f>IF(B1226&amp;""="","",IF(COUNTIF($B$6:B1226,B1226&amp;"")=1,1,0))</f>
        <v/>
      </c>
    </row>
    <row r="1227">
      <c r="A1227" s="17" t="n"/>
      <c r="B1227" s="5" t="n"/>
      <c r="C1227" s="5" t="n"/>
      <c r="D1227" s="14" t="n"/>
      <c r="E1227" s="5" t="n"/>
      <c r="F1227" s="5" t="n"/>
      <c r="G1227" s="18">
        <f>IF(B1227&amp;""="","",IF(COUNTIF($B$6:B1227,B1227&amp;"")=1,1,0))</f>
        <v/>
      </c>
    </row>
    <row r="1228">
      <c r="A1228" s="17" t="n"/>
      <c r="B1228" s="5" t="n"/>
      <c r="C1228" s="5" t="n"/>
      <c r="D1228" s="14" t="n"/>
      <c r="E1228" s="5" t="n"/>
      <c r="F1228" s="5" t="n"/>
      <c r="G1228" s="18">
        <f>IF(B1228&amp;""="","",IF(COUNTIF($B$6:B1228,B1228&amp;"")=1,1,0))</f>
        <v/>
      </c>
    </row>
    <row r="1229">
      <c r="A1229" s="17" t="n"/>
      <c r="B1229" s="5" t="n"/>
      <c r="C1229" s="5" t="n"/>
      <c r="D1229" s="14" t="n"/>
      <c r="E1229" s="5" t="n"/>
      <c r="F1229" s="5" t="n"/>
      <c r="G1229" s="18">
        <f>IF(B1229&amp;""="","",IF(COUNTIF($B$6:B1229,B1229&amp;"")=1,1,0))</f>
        <v/>
      </c>
    </row>
    <row r="1230">
      <c r="A1230" s="17" t="n"/>
      <c r="B1230" s="5" t="n"/>
      <c r="C1230" s="5" t="n"/>
      <c r="D1230" s="14" t="n"/>
      <c r="E1230" s="5" t="n"/>
      <c r="F1230" s="5" t="n"/>
      <c r="G1230" s="18">
        <f>IF(B1230&amp;""="","",IF(COUNTIF($B$6:B1230,B1230&amp;"")=1,1,0))</f>
        <v/>
      </c>
    </row>
    <row r="1231">
      <c r="A1231" s="17" t="n"/>
      <c r="B1231" s="5" t="n"/>
      <c r="C1231" s="5" t="n"/>
      <c r="D1231" s="14" t="n"/>
      <c r="E1231" s="5" t="n"/>
      <c r="F1231" s="5" t="n"/>
      <c r="G1231" s="18">
        <f>IF(B1231&amp;""="","",IF(COUNTIF($B$6:B1231,B1231&amp;"")=1,1,0))</f>
        <v/>
      </c>
    </row>
    <row r="1232">
      <c r="A1232" s="17" t="n"/>
      <c r="B1232" s="5" t="n"/>
      <c r="C1232" s="5" t="n"/>
      <c r="D1232" s="14" t="n"/>
      <c r="E1232" s="5" t="n"/>
      <c r="F1232" s="5" t="n"/>
      <c r="G1232" s="18">
        <f>IF(B1232&amp;""="","",IF(COUNTIF($B$6:B1232,B1232&amp;"")=1,1,0))</f>
        <v/>
      </c>
    </row>
    <row r="1233">
      <c r="A1233" s="17" t="n"/>
      <c r="B1233" s="5" t="n"/>
      <c r="C1233" s="5" t="n"/>
      <c r="D1233" s="14" t="n"/>
      <c r="E1233" s="5" t="n"/>
      <c r="F1233" s="5" t="n"/>
      <c r="G1233" s="18">
        <f>IF(B1233&amp;""="","",IF(COUNTIF($B$6:B1233,B1233&amp;"")=1,1,0))</f>
        <v/>
      </c>
    </row>
    <row r="1234">
      <c r="A1234" s="17" t="n"/>
      <c r="B1234" s="5" t="n"/>
      <c r="C1234" s="5" t="n"/>
      <c r="D1234" s="14" t="n"/>
      <c r="E1234" s="5" t="n"/>
      <c r="F1234" s="5" t="n"/>
      <c r="G1234" s="18">
        <f>IF(B1234&amp;""="","",IF(COUNTIF($B$6:B1234,B1234&amp;"")=1,1,0))</f>
        <v/>
      </c>
    </row>
    <row r="1235">
      <c r="A1235" s="17" t="n"/>
      <c r="B1235" s="5" t="n"/>
      <c r="C1235" s="5" t="n"/>
      <c r="D1235" s="14" t="n"/>
      <c r="E1235" s="5" t="n"/>
      <c r="F1235" s="5" t="n"/>
      <c r="G1235" s="18">
        <f>IF(B1235&amp;""="","",IF(COUNTIF($B$6:B1235,B1235&amp;"")=1,1,0))</f>
        <v/>
      </c>
    </row>
    <row r="1236">
      <c r="A1236" s="17" t="n"/>
      <c r="B1236" s="5" t="n"/>
      <c r="C1236" s="5" t="n"/>
      <c r="D1236" s="14" t="n"/>
      <c r="E1236" s="5" t="n"/>
      <c r="F1236" s="5" t="n"/>
      <c r="G1236" s="18">
        <f>IF(B1236&amp;""="","",IF(COUNTIF($B$6:B1236,B1236&amp;"")=1,1,0))</f>
        <v/>
      </c>
    </row>
    <row r="1237">
      <c r="A1237" s="17" t="n"/>
      <c r="B1237" s="5" t="n"/>
      <c r="C1237" s="5" t="n"/>
      <c r="D1237" s="14" t="n"/>
      <c r="E1237" s="5" t="n"/>
      <c r="F1237" s="5" t="n"/>
      <c r="G1237" s="18">
        <f>IF(B1237&amp;""="","",IF(COUNTIF($B$6:B1237,B1237&amp;"")=1,1,0))</f>
        <v/>
      </c>
    </row>
    <row r="1238">
      <c r="A1238" s="17" t="n"/>
      <c r="B1238" s="5" t="n"/>
      <c r="C1238" s="5" t="n"/>
      <c r="D1238" s="14" t="n"/>
      <c r="E1238" s="5" t="n"/>
      <c r="F1238" s="5" t="n"/>
      <c r="G1238" s="18">
        <f>IF(B1238&amp;""="","",IF(COUNTIF($B$6:B1238,B1238&amp;"")=1,1,0))</f>
        <v/>
      </c>
    </row>
    <row r="1239">
      <c r="A1239" s="17" t="n"/>
      <c r="B1239" s="5" t="n"/>
      <c r="C1239" s="5" t="n"/>
      <c r="D1239" s="14" t="n"/>
      <c r="E1239" s="5" t="n"/>
      <c r="F1239" s="5" t="n"/>
      <c r="G1239" s="18">
        <f>IF(B1239&amp;""="","",IF(COUNTIF($B$6:B1239,B1239&amp;"")=1,1,0))</f>
        <v/>
      </c>
    </row>
    <row r="1240">
      <c r="A1240" s="17" t="n"/>
      <c r="B1240" s="5" t="n"/>
      <c r="C1240" s="5" t="n"/>
      <c r="D1240" s="14" t="n"/>
      <c r="E1240" s="5" t="n"/>
      <c r="F1240" s="5" t="n"/>
      <c r="G1240" s="18">
        <f>IF(B1240&amp;""="","",IF(COUNTIF($B$6:B1240,B1240&amp;"")=1,1,0))</f>
        <v/>
      </c>
    </row>
    <row r="1241">
      <c r="A1241" s="17" t="n"/>
      <c r="B1241" s="5" t="n"/>
      <c r="C1241" s="5" t="n"/>
      <c r="D1241" s="14" t="n"/>
      <c r="E1241" s="5" t="n"/>
      <c r="F1241" s="5" t="n"/>
      <c r="G1241" s="18">
        <f>IF(B1241&amp;""="","",IF(COUNTIF($B$6:B1241,B1241&amp;"")=1,1,0))</f>
        <v/>
      </c>
    </row>
    <row r="1242">
      <c r="A1242" s="17" t="n"/>
      <c r="B1242" s="5" t="n"/>
      <c r="C1242" s="5" t="n"/>
      <c r="D1242" s="14" t="n"/>
      <c r="E1242" s="5" t="n"/>
      <c r="F1242" s="5" t="n"/>
      <c r="G1242" s="18">
        <f>IF(B1242&amp;""="","",IF(COUNTIF($B$6:B1242,B1242&amp;"")=1,1,0))</f>
        <v/>
      </c>
    </row>
    <row r="1243">
      <c r="A1243" s="17" t="n"/>
      <c r="B1243" s="5" t="n"/>
      <c r="C1243" s="5" t="n"/>
      <c r="D1243" s="14" t="n"/>
      <c r="E1243" s="5" t="n"/>
      <c r="F1243" s="5" t="n"/>
      <c r="G1243" s="18">
        <f>IF(B1243&amp;""="","",IF(COUNTIF($B$6:B1243,B1243&amp;"")=1,1,0))</f>
        <v/>
      </c>
    </row>
    <row r="1244">
      <c r="A1244" s="17" t="n"/>
      <c r="B1244" s="5" t="n"/>
      <c r="C1244" s="5" t="n"/>
      <c r="D1244" s="14" t="n"/>
      <c r="E1244" s="5" t="n"/>
      <c r="F1244" s="5" t="n"/>
      <c r="G1244" s="18">
        <f>IF(B1244&amp;""="","",IF(COUNTIF($B$6:B1244,B1244&amp;"")=1,1,0))</f>
        <v/>
      </c>
    </row>
    <row r="1245">
      <c r="A1245" s="17" t="n"/>
      <c r="B1245" s="5" t="n"/>
      <c r="C1245" s="5" t="n"/>
      <c r="D1245" s="14" t="n"/>
      <c r="E1245" s="5" t="n"/>
      <c r="F1245" s="5" t="n"/>
      <c r="G1245" s="18">
        <f>IF(B1245&amp;""="","",IF(COUNTIF($B$6:B1245,B1245&amp;"")=1,1,0))</f>
        <v/>
      </c>
    </row>
    <row r="1246">
      <c r="A1246" s="17" t="n"/>
      <c r="B1246" s="5" t="n"/>
      <c r="C1246" s="5" t="n"/>
      <c r="D1246" s="14" t="n"/>
      <c r="E1246" s="5" t="n"/>
      <c r="F1246" s="5" t="n"/>
      <c r="G1246" s="18">
        <f>IF(B1246&amp;""="","",IF(COUNTIF($B$6:B1246,B1246&amp;"")=1,1,0))</f>
        <v/>
      </c>
    </row>
    <row r="1247">
      <c r="A1247" s="17" t="n"/>
      <c r="B1247" s="5" t="n"/>
      <c r="C1247" s="5" t="n"/>
      <c r="D1247" s="14" t="n"/>
      <c r="E1247" s="5" t="n"/>
      <c r="F1247" s="5" t="n"/>
      <c r="G1247" s="18">
        <f>IF(B1247&amp;""="","",IF(COUNTIF($B$6:B1247,B1247&amp;"")=1,1,0))</f>
        <v/>
      </c>
    </row>
    <row r="1248">
      <c r="A1248" s="17" t="n"/>
      <c r="B1248" s="5" t="n"/>
      <c r="C1248" s="5" t="n"/>
      <c r="D1248" s="14" t="n"/>
      <c r="E1248" s="5" t="n"/>
      <c r="F1248" s="5" t="n"/>
      <c r="G1248" s="18">
        <f>IF(B1248&amp;""="","",IF(COUNTIF($B$6:B1248,B1248&amp;"")=1,1,0))</f>
        <v/>
      </c>
    </row>
    <row r="1249">
      <c r="A1249" s="17" t="n"/>
      <c r="B1249" s="5" t="n"/>
      <c r="C1249" s="5" t="n"/>
      <c r="D1249" s="14" t="n"/>
      <c r="E1249" s="5" t="n"/>
      <c r="F1249" s="5" t="n"/>
      <c r="G1249" s="18">
        <f>IF(B1249&amp;""="","",IF(COUNTIF($B$6:B1249,B1249&amp;"")=1,1,0))</f>
        <v/>
      </c>
    </row>
    <row r="1250">
      <c r="A1250" s="17" t="n"/>
      <c r="B1250" s="5" t="n"/>
      <c r="C1250" s="5" t="n"/>
      <c r="D1250" s="14" t="n"/>
      <c r="E1250" s="5" t="n"/>
      <c r="F1250" s="5" t="n"/>
      <c r="G1250" s="18">
        <f>IF(B1250&amp;""="","",IF(COUNTIF($B$6:B1250,B1250&amp;"")=1,1,0))</f>
        <v/>
      </c>
    </row>
    <row r="1251">
      <c r="A1251" s="17" t="n"/>
      <c r="B1251" s="5" t="n"/>
      <c r="C1251" s="5" t="n"/>
      <c r="D1251" s="14" t="n"/>
      <c r="E1251" s="5" t="n"/>
      <c r="F1251" s="5" t="n"/>
      <c r="G1251" s="18">
        <f>IF(B1251&amp;""="","",IF(COUNTIF($B$6:B1251,B1251&amp;"")=1,1,0))</f>
        <v/>
      </c>
    </row>
    <row r="1252">
      <c r="A1252" s="17" t="n"/>
      <c r="B1252" s="5" t="n"/>
      <c r="C1252" s="5" t="n"/>
      <c r="D1252" s="14" t="n"/>
      <c r="E1252" s="5" t="n"/>
      <c r="F1252" s="5" t="n"/>
      <c r="G1252" s="18">
        <f>IF(B1252&amp;""="","",IF(COUNTIF($B$6:B1252,B1252&amp;"")=1,1,0))</f>
        <v/>
      </c>
    </row>
    <row r="1253">
      <c r="A1253" s="17" t="n"/>
      <c r="B1253" s="5" t="n"/>
      <c r="C1253" s="5" t="n"/>
      <c r="D1253" s="14" t="n"/>
      <c r="E1253" s="5" t="n"/>
      <c r="F1253" s="5" t="n"/>
      <c r="G1253" s="18">
        <f>IF(B1253&amp;""="","",IF(COUNTIF($B$6:B1253,B1253&amp;"")=1,1,0))</f>
        <v/>
      </c>
    </row>
    <row r="1254">
      <c r="A1254" s="17" t="n"/>
      <c r="B1254" s="5" t="n"/>
      <c r="C1254" s="5" t="n"/>
      <c r="D1254" s="14" t="n"/>
      <c r="E1254" s="5" t="n"/>
      <c r="F1254" s="5" t="n"/>
      <c r="G1254" s="18">
        <f>IF(B1254&amp;""="","",IF(COUNTIF($B$6:B1254,B1254&amp;"")=1,1,0))</f>
        <v/>
      </c>
    </row>
    <row r="1255">
      <c r="A1255" s="17" t="n"/>
      <c r="B1255" s="5" t="n"/>
      <c r="C1255" s="5" t="n"/>
      <c r="D1255" s="14" t="n"/>
      <c r="E1255" s="5" t="n"/>
      <c r="F1255" s="5" t="n"/>
      <c r="G1255" s="18">
        <f>IF(B1255&amp;""="","",IF(COUNTIF($B$6:B1255,B1255&amp;"")=1,1,0))</f>
        <v/>
      </c>
    </row>
    <row r="1256">
      <c r="A1256" s="17" t="n"/>
      <c r="B1256" s="5" t="n"/>
      <c r="C1256" s="5" t="n"/>
      <c r="D1256" s="14" t="n"/>
      <c r="E1256" s="5" t="n"/>
      <c r="F1256" s="5" t="n"/>
      <c r="G1256" s="18">
        <f>IF(B1256&amp;""="","",IF(COUNTIF($B$6:B1256,B1256&amp;"")=1,1,0))</f>
        <v/>
      </c>
    </row>
    <row r="1257">
      <c r="A1257" s="17" t="n"/>
      <c r="B1257" s="5" t="n"/>
      <c r="C1257" s="5" t="n"/>
      <c r="D1257" s="14" t="n"/>
      <c r="E1257" s="5" t="n"/>
      <c r="F1257" s="5" t="n"/>
      <c r="G1257" s="18">
        <f>IF(B1257&amp;""="","",IF(COUNTIF($B$6:B1257,B1257&amp;"")=1,1,0))</f>
        <v/>
      </c>
    </row>
    <row r="1258">
      <c r="A1258" s="17" t="n"/>
      <c r="B1258" s="5" t="n"/>
      <c r="C1258" s="5" t="n"/>
      <c r="D1258" s="14" t="n"/>
      <c r="E1258" s="5" t="n"/>
      <c r="F1258" s="5" t="n"/>
      <c r="G1258" s="18">
        <f>IF(B1258&amp;""="","",IF(COUNTIF($B$6:B1258,B1258&amp;"")=1,1,0))</f>
        <v/>
      </c>
    </row>
    <row r="1259">
      <c r="A1259" s="17" t="n"/>
      <c r="B1259" s="5" t="n"/>
      <c r="C1259" s="5" t="n"/>
      <c r="D1259" s="14" t="n"/>
      <c r="E1259" s="5" t="n"/>
      <c r="F1259" s="5" t="n"/>
      <c r="G1259" s="18">
        <f>IF(B1259&amp;""="","",IF(COUNTIF($B$6:B1259,B1259&amp;"")=1,1,0))</f>
        <v/>
      </c>
    </row>
    <row r="1260">
      <c r="A1260" s="17" t="n"/>
      <c r="B1260" s="5" t="n"/>
      <c r="C1260" s="5" t="n"/>
      <c r="D1260" s="14" t="n"/>
      <c r="E1260" s="5" t="n"/>
      <c r="F1260" s="5" t="n"/>
      <c r="G1260" s="18">
        <f>IF(B1260&amp;""="","",IF(COUNTIF($B$6:B1260,B1260&amp;"")=1,1,0))</f>
        <v/>
      </c>
    </row>
    <row r="1261">
      <c r="A1261" s="17" t="n"/>
      <c r="B1261" s="5" t="n"/>
      <c r="C1261" s="5" t="n"/>
      <c r="D1261" s="14" t="n"/>
      <c r="E1261" s="5" t="n"/>
      <c r="F1261" s="5" t="n"/>
      <c r="G1261" s="18">
        <f>IF(B1261&amp;""="","",IF(COUNTIF($B$6:B1261,B1261&amp;"")=1,1,0))</f>
        <v/>
      </c>
    </row>
    <row r="1262">
      <c r="A1262" s="17" t="n"/>
      <c r="B1262" s="5" t="n"/>
      <c r="C1262" s="5" t="n"/>
      <c r="D1262" s="14" t="n"/>
      <c r="E1262" s="5" t="n"/>
      <c r="F1262" s="5" t="n"/>
      <c r="G1262" s="18">
        <f>IF(B1262&amp;""="","",IF(COUNTIF($B$6:B1262,B1262&amp;"")=1,1,0))</f>
        <v/>
      </c>
    </row>
    <row r="1263">
      <c r="A1263" s="17" t="n"/>
      <c r="B1263" s="5" t="n"/>
      <c r="C1263" s="5" t="n"/>
      <c r="D1263" s="14" t="n"/>
      <c r="E1263" s="5" t="n"/>
      <c r="F1263" s="5" t="n"/>
      <c r="G1263" s="18">
        <f>IF(B1263&amp;""="","",IF(COUNTIF($B$6:B1263,B1263&amp;"")=1,1,0))</f>
        <v/>
      </c>
    </row>
    <row r="1264">
      <c r="A1264" s="17" t="n"/>
      <c r="B1264" s="5" t="n"/>
      <c r="C1264" s="5" t="n"/>
      <c r="D1264" s="14" t="n"/>
      <c r="E1264" s="5" t="n"/>
      <c r="F1264" s="5" t="n"/>
      <c r="G1264" s="18">
        <f>IF(B1264&amp;""="","",IF(COUNTIF($B$6:B1264,B1264&amp;"")=1,1,0))</f>
        <v/>
      </c>
    </row>
    <row r="1265">
      <c r="A1265" s="17" t="n"/>
      <c r="B1265" s="5" t="n"/>
      <c r="C1265" s="5" t="n"/>
      <c r="D1265" s="14" t="n"/>
      <c r="E1265" s="5" t="n"/>
      <c r="F1265" s="5" t="n"/>
      <c r="G1265" s="18">
        <f>IF(B1265&amp;""="","",IF(COUNTIF($B$6:B1265,B1265&amp;"")=1,1,0))</f>
        <v/>
      </c>
    </row>
    <row r="1266">
      <c r="A1266" s="17" t="n"/>
      <c r="B1266" s="5" t="n"/>
      <c r="C1266" s="5" t="n"/>
      <c r="D1266" s="14" t="n"/>
      <c r="E1266" s="5" t="n"/>
      <c r="F1266" s="5" t="n"/>
      <c r="G1266" s="18">
        <f>IF(B1266&amp;""="","",IF(COUNTIF($B$6:B1266,B1266&amp;"")=1,1,0))</f>
        <v/>
      </c>
    </row>
    <row r="1267">
      <c r="A1267" s="17" t="n"/>
      <c r="B1267" s="5" t="n"/>
      <c r="C1267" s="5" t="n"/>
      <c r="D1267" s="14" t="n"/>
      <c r="E1267" s="5" t="n"/>
      <c r="F1267" s="5" t="n"/>
      <c r="G1267" s="18">
        <f>IF(B1267&amp;""="","",IF(COUNTIF($B$6:B1267,B1267&amp;"")=1,1,0))</f>
        <v/>
      </c>
    </row>
    <row r="1268">
      <c r="A1268" s="17" t="n"/>
      <c r="B1268" s="5" t="n"/>
      <c r="C1268" s="5" t="n"/>
      <c r="D1268" s="14" t="n"/>
      <c r="E1268" s="5" t="n"/>
      <c r="F1268" s="5" t="n"/>
      <c r="G1268" s="18">
        <f>IF(B1268&amp;""="","",IF(COUNTIF($B$6:B1268,B1268&amp;"")=1,1,0))</f>
        <v/>
      </c>
    </row>
    <row r="1269">
      <c r="A1269" s="17" t="n"/>
      <c r="B1269" s="5" t="n"/>
      <c r="C1269" s="5" t="n"/>
      <c r="D1269" s="14" t="n"/>
      <c r="E1269" s="5" t="n"/>
      <c r="F1269" s="5" t="n"/>
      <c r="G1269" s="18">
        <f>IF(B1269&amp;""="","",IF(COUNTIF($B$6:B1269,B1269&amp;"")=1,1,0))</f>
        <v/>
      </c>
    </row>
    <row r="1270">
      <c r="A1270" s="17" t="n"/>
      <c r="B1270" s="5" t="n"/>
      <c r="C1270" s="5" t="n"/>
      <c r="D1270" s="14" t="n"/>
      <c r="E1270" s="5" t="n"/>
      <c r="F1270" s="5" t="n"/>
      <c r="G1270" s="18">
        <f>IF(B1270&amp;""="","",IF(COUNTIF($B$6:B1270,B1270&amp;"")=1,1,0))</f>
        <v/>
      </c>
    </row>
    <row r="1271">
      <c r="A1271" s="17" t="n"/>
      <c r="B1271" s="5" t="n"/>
      <c r="C1271" s="5" t="n"/>
      <c r="D1271" s="14" t="n"/>
      <c r="E1271" s="5" t="n"/>
      <c r="F1271" s="5" t="n"/>
      <c r="G1271" s="18">
        <f>IF(B1271&amp;""="","",IF(COUNTIF($B$6:B1271,B1271&amp;"")=1,1,0))</f>
        <v/>
      </c>
    </row>
    <row r="1272">
      <c r="A1272" s="17" t="n"/>
      <c r="B1272" s="5" t="n"/>
      <c r="C1272" s="5" t="n"/>
      <c r="D1272" s="14" t="n"/>
      <c r="E1272" s="5" t="n"/>
      <c r="F1272" s="5" t="n"/>
      <c r="G1272" s="18">
        <f>IF(B1272&amp;""="","",IF(COUNTIF($B$6:B1272,B1272&amp;"")=1,1,0))</f>
        <v/>
      </c>
    </row>
    <row r="1273">
      <c r="A1273" s="17" t="n"/>
      <c r="B1273" s="5" t="n"/>
      <c r="C1273" s="5" t="n"/>
      <c r="D1273" s="14" t="n"/>
      <c r="E1273" s="5" t="n"/>
      <c r="F1273" s="5" t="n"/>
      <c r="G1273" s="18">
        <f>IF(B1273&amp;""="","",IF(COUNTIF($B$6:B1273,B1273&amp;"")=1,1,0))</f>
        <v/>
      </c>
    </row>
    <row r="1274">
      <c r="A1274" s="17" t="n"/>
      <c r="B1274" s="5" t="n"/>
      <c r="C1274" s="5" t="n"/>
      <c r="D1274" s="14" t="n"/>
      <c r="E1274" s="5" t="n"/>
      <c r="F1274" s="5" t="n"/>
      <c r="G1274" s="18">
        <f>IF(B1274&amp;""="","",IF(COUNTIF($B$6:B1274,B1274&amp;"")=1,1,0))</f>
        <v/>
      </c>
    </row>
    <row r="1275">
      <c r="A1275" s="17" t="n"/>
      <c r="B1275" s="5" t="n"/>
      <c r="C1275" s="5" t="n"/>
      <c r="D1275" s="14" t="n"/>
      <c r="E1275" s="5" t="n"/>
      <c r="F1275" s="5" t="n"/>
      <c r="G1275" s="18">
        <f>IF(B1275&amp;""="","",IF(COUNTIF($B$6:B1275,B1275&amp;"")=1,1,0))</f>
        <v/>
      </c>
    </row>
    <row r="1276">
      <c r="A1276" s="17" t="n"/>
      <c r="B1276" s="5" t="n"/>
      <c r="C1276" s="5" t="n"/>
      <c r="D1276" s="14" t="n"/>
      <c r="E1276" s="5" t="n"/>
      <c r="F1276" s="5" t="n"/>
      <c r="G1276" s="18">
        <f>IF(B1276&amp;""="","",IF(COUNTIF($B$6:B1276,B1276&amp;"")=1,1,0))</f>
        <v/>
      </c>
    </row>
    <row r="1277">
      <c r="A1277" s="17" t="n"/>
      <c r="B1277" s="5" t="n"/>
      <c r="C1277" s="5" t="n"/>
      <c r="D1277" s="14" t="n"/>
      <c r="E1277" s="5" t="n"/>
      <c r="F1277" s="5" t="n"/>
      <c r="G1277" s="18">
        <f>IF(B1277&amp;""="","",IF(COUNTIF($B$6:B1277,B1277&amp;"")=1,1,0))</f>
        <v/>
      </c>
    </row>
    <row r="1278">
      <c r="A1278" s="17" t="n"/>
      <c r="B1278" s="5" t="n"/>
      <c r="C1278" s="5" t="n"/>
      <c r="D1278" s="14" t="n"/>
      <c r="E1278" s="5" t="n"/>
      <c r="F1278" s="5" t="n"/>
      <c r="G1278" s="18">
        <f>IF(B1278&amp;""="","",IF(COUNTIF($B$6:B1278,B1278&amp;"")=1,1,0))</f>
        <v/>
      </c>
    </row>
    <row r="1279">
      <c r="A1279" s="17" t="n"/>
      <c r="B1279" s="5" t="n"/>
      <c r="C1279" s="5" t="n"/>
      <c r="D1279" s="14" t="n"/>
      <c r="E1279" s="5" t="n"/>
      <c r="F1279" s="5" t="n"/>
      <c r="G1279" s="18">
        <f>IF(B1279&amp;""="","",IF(COUNTIF($B$6:B1279,B1279&amp;"")=1,1,0))</f>
        <v/>
      </c>
    </row>
    <row r="1280">
      <c r="A1280" s="17" t="n"/>
      <c r="B1280" s="5" t="n"/>
      <c r="C1280" s="5" t="n"/>
      <c r="D1280" s="14" t="n"/>
      <c r="E1280" s="5" t="n"/>
      <c r="F1280" s="5" t="n"/>
      <c r="G1280" s="18">
        <f>IF(B1280&amp;""="","",IF(COUNTIF($B$6:B1280,B1280&amp;"")=1,1,0))</f>
        <v/>
      </c>
    </row>
    <row r="1281">
      <c r="A1281" s="17" t="n"/>
      <c r="B1281" s="5" t="n"/>
      <c r="C1281" s="5" t="n"/>
      <c r="D1281" s="14" t="n"/>
      <c r="E1281" s="5" t="n"/>
      <c r="F1281" s="5" t="n"/>
      <c r="G1281" s="18">
        <f>IF(B1281&amp;""="","",IF(COUNTIF($B$6:B1281,B1281&amp;"")=1,1,0))</f>
        <v/>
      </c>
    </row>
    <row r="1282">
      <c r="A1282" s="17" t="n"/>
      <c r="B1282" s="5" t="n"/>
      <c r="C1282" s="5" t="n"/>
      <c r="D1282" s="14" t="n"/>
      <c r="E1282" s="5" t="n"/>
      <c r="F1282" s="5" t="n"/>
      <c r="G1282" s="18">
        <f>IF(B1282&amp;""="","",IF(COUNTIF($B$6:B1282,B1282&amp;"")=1,1,0))</f>
        <v/>
      </c>
    </row>
    <row r="1283">
      <c r="A1283" s="17" t="n"/>
      <c r="B1283" s="5" t="n"/>
      <c r="C1283" s="5" t="n"/>
      <c r="D1283" s="14" t="n"/>
      <c r="E1283" s="5" t="n"/>
      <c r="F1283" s="5" t="n"/>
      <c r="G1283" s="18">
        <f>IF(B1283&amp;""="","",IF(COUNTIF($B$6:B1283,B1283&amp;"")=1,1,0))</f>
        <v/>
      </c>
    </row>
    <row r="1284">
      <c r="A1284" s="17" t="n"/>
      <c r="B1284" s="5" t="n"/>
      <c r="C1284" s="5" t="n"/>
      <c r="D1284" s="14" t="n"/>
      <c r="E1284" s="5" t="n"/>
      <c r="F1284" s="5" t="n"/>
      <c r="G1284" s="18">
        <f>IF(B1284&amp;""="","",IF(COUNTIF($B$6:B1284,B1284&amp;"")=1,1,0))</f>
        <v/>
      </c>
    </row>
    <row r="1285">
      <c r="A1285" s="17" t="n"/>
      <c r="B1285" s="5" t="n"/>
      <c r="C1285" s="5" t="n"/>
      <c r="D1285" s="14" t="n"/>
      <c r="E1285" s="5" t="n"/>
      <c r="F1285" s="5" t="n"/>
      <c r="G1285" s="18">
        <f>IF(B1285&amp;""="","",IF(COUNTIF($B$6:B1285,B1285&amp;"")=1,1,0))</f>
        <v/>
      </c>
    </row>
    <row r="1286">
      <c r="A1286" s="17" t="n"/>
      <c r="B1286" s="5" t="n"/>
      <c r="C1286" s="5" t="n"/>
      <c r="D1286" s="14" t="n"/>
      <c r="E1286" s="5" t="n"/>
      <c r="F1286" s="5" t="n"/>
      <c r="G1286" s="18">
        <f>IF(B1286&amp;""="","",IF(COUNTIF($B$6:B1286,B1286&amp;"")=1,1,0))</f>
        <v/>
      </c>
    </row>
    <row r="1287">
      <c r="A1287" s="17" t="n"/>
      <c r="B1287" s="5" t="n"/>
      <c r="C1287" s="5" t="n"/>
      <c r="D1287" s="14" t="n"/>
      <c r="E1287" s="5" t="n"/>
      <c r="F1287" s="5" t="n"/>
      <c r="G1287" s="18">
        <f>IF(B1287&amp;""="","",IF(COUNTIF($B$6:B1287,B1287&amp;"")=1,1,0))</f>
        <v/>
      </c>
    </row>
    <row r="1288">
      <c r="A1288" s="17" t="n"/>
      <c r="B1288" s="5" t="n"/>
      <c r="C1288" s="5" t="n"/>
      <c r="D1288" s="14" t="n"/>
      <c r="E1288" s="5" t="n"/>
      <c r="F1288" s="5" t="n"/>
      <c r="G1288" s="18">
        <f>IF(B1288&amp;""="","",IF(COUNTIF($B$6:B1288,B1288&amp;"")=1,1,0))</f>
        <v/>
      </c>
    </row>
    <row r="1289">
      <c r="A1289" s="17" t="n"/>
      <c r="B1289" s="5" t="n"/>
      <c r="C1289" s="5" t="n"/>
      <c r="D1289" s="14" t="n"/>
      <c r="E1289" s="5" t="n"/>
      <c r="F1289" s="5" t="n"/>
      <c r="G1289" s="18">
        <f>IF(B1289&amp;""="","",IF(COUNTIF($B$6:B1289,B1289&amp;"")=1,1,0))</f>
        <v/>
      </c>
    </row>
    <row r="1290">
      <c r="A1290" s="17" t="n"/>
      <c r="B1290" s="5" t="n"/>
      <c r="C1290" s="5" t="n"/>
      <c r="D1290" s="14" t="n"/>
      <c r="E1290" s="5" t="n"/>
      <c r="F1290" s="5" t="n"/>
      <c r="G1290" s="18">
        <f>IF(B1290&amp;""="","",IF(COUNTIF($B$6:B1290,B1290&amp;"")=1,1,0))</f>
        <v/>
      </c>
    </row>
    <row r="1291">
      <c r="A1291" s="17" t="n"/>
      <c r="B1291" s="5" t="n"/>
      <c r="C1291" s="5" t="n"/>
      <c r="D1291" s="14" t="n"/>
      <c r="E1291" s="5" t="n"/>
      <c r="F1291" s="5" t="n"/>
      <c r="G1291" s="18">
        <f>IF(B1291&amp;""="","",IF(COUNTIF($B$6:B1291,B1291&amp;"")=1,1,0))</f>
        <v/>
      </c>
    </row>
    <row r="1292">
      <c r="A1292" s="17" t="n"/>
      <c r="B1292" s="5" t="n"/>
      <c r="C1292" s="5" t="n"/>
      <c r="D1292" s="14" t="n"/>
      <c r="E1292" s="5" t="n"/>
      <c r="F1292" s="5" t="n"/>
      <c r="G1292" s="18">
        <f>IF(B1292&amp;""="","",IF(COUNTIF($B$6:B1292,B1292&amp;"")=1,1,0))</f>
        <v/>
      </c>
    </row>
    <row r="1293">
      <c r="A1293" s="17" t="n"/>
      <c r="B1293" s="5" t="n"/>
      <c r="C1293" s="5" t="n"/>
      <c r="D1293" s="14" t="n"/>
      <c r="E1293" s="5" t="n"/>
      <c r="F1293" s="5" t="n"/>
      <c r="G1293" s="18">
        <f>IF(B1293&amp;""="","",IF(COUNTIF($B$6:B1293,B1293&amp;"")=1,1,0))</f>
        <v/>
      </c>
    </row>
    <row r="1294">
      <c r="A1294" s="17" t="n"/>
      <c r="B1294" s="5" t="n"/>
      <c r="C1294" s="5" t="n"/>
      <c r="D1294" s="14" t="n"/>
      <c r="E1294" s="5" t="n"/>
      <c r="F1294" s="5" t="n"/>
      <c r="G1294" s="18">
        <f>IF(B1294&amp;""="","",IF(COUNTIF($B$6:B1294,B1294&amp;"")=1,1,0))</f>
        <v/>
      </c>
    </row>
    <row r="1295">
      <c r="A1295" s="17" t="n"/>
      <c r="B1295" s="5" t="n"/>
      <c r="C1295" s="5" t="n"/>
      <c r="D1295" s="14" t="n"/>
      <c r="E1295" s="5" t="n"/>
      <c r="F1295" s="5" t="n"/>
      <c r="G1295" s="18">
        <f>IF(B1295&amp;""="","",IF(COUNTIF($B$6:B1295,B1295&amp;"")=1,1,0))</f>
        <v/>
      </c>
    </row>
    <row r="1296">
      <c r="A1296" s="17" t="n"/>
      <c r="B1296" s="5" t="n"/>
      <c r="C1296" s="5" t="n"/>
      <c r="D1296" s="14" t="n"/>
      <c r="E1296" s="5" t="n"/>
      <c r="F1296" s="5" t="n"/>
      <c r="G1296" s="18">
        <f>IF(B1296&amp;""="","",IF(COUNTIF($B$6:B1296,B1296&amp;"")=1,1,0))</f>
        <v/>
      </c>
    </row>
    <row r="1297">
      <c r="A1297" s="17" t="n"/>
      <c r="B1297" s="5" t="n"/>
      <c r="C1297" s="5" t="n"/>
      <c r="D1297" s="14" t="n"/>
      <c r="E1297" s="5" t="n"/>
      <c r="F1297" s="5" t="n"/>
      <c r="G1297" s="18">
        <f>IF(B1297&amp;""="","",IF(COUNTIF($B$6:B1297,B1297&amp;"")=1,1,0))</f>
        <v/>
      </c>
    </row>
    <row r="1298">
      <c r="A1298" s="17" t="n"/>
      <c r="B1298" s="5" t="n"/>
      <c r="C1298" s="5" t="n"/>
      <c r="D1298" s="14" t="n"/>
      <c r="E1298" s="5" t="n"/>
      <c r="F1298" s="5" t="n"/>
      <c r="G1298" s="18">
        <f>IF(B1298&amp;""="","",IF(COUNTIF($B$6:B1298,B1298&amp;"")=1,1,0))</f>
        <v/>
      </c>
    </row>
    <row r="1299">
      <c r="A1299" s="17" t="n"/>
      <c r="B1299" s="5" t="n"/>
      <c r="C1299" s="5" t="n"/>
      <c r="D1299" s="14" t="n"/>
      <c r="E1299" s="5" t="n"/>
      <c r="F1299" s="5" t="n"/>
      <c r="G1299" s="18">
        <f>IF(B1299&amp;""="","",IF(COUNTIF($B$6:B1299,B1299&amp;"")=1,1,0))</f>
        <v/>
      </c>
    </row>
    <row r="1300">
      <c r="A1300" s="17" t="n"/>
      <c r="B1300" s="5" t="n"/>
      <c r="C1300" s="5" t="n"/>
      <c r="D1300" s="14" t="n"/>
      <c r="E1300" s="5" t="n"/>
      <c r="F1300" s="5" t="n"/>
      <c r="G1300" s="18">
        <f>IF(B1300&amp;""="","",IF(COUNTIF($B$6:B1300,B1300&amp;"")=1,1,0))</f>
        <v/>
      </c>
    </row>
    <row r="1301">
      <c r="A1301" s="17" t="n"/>
      <c r="B1301" s="5" t="n"/>
      <c r="C1301" s="5" t="n"/>
      <c r="D1301" s="14" t="n"/>
      <c r="E1301" s="5" t="n"/>
      <c r="F1301" s="5" t="n"/>
      <c r="G1301" s="18">
        <f>IF(B1301&amp;""="","",IF(COUNTIF($B$6:B1301,B1301&amp;"")=1,1,0))</f>
        <v/>
      </c>
    </row>
    <row r="1302">
      <c r="A1302" s="17" t="n"/>
      <c r="B1302" s="5" t="n"/>
      <c r="C1302" s="5" t="n"/>
      <c r="D1302" s="14" t="n"/>
      <c r="E1302" s="5" t="n"/>
      <c r="F1302" s="5" t="n"/>
      <c r="G1302" s="18">
        <f>IF(B1302&amp;""="","",IF(COUNTIF($B$6:B1302,B1302&amp;"")=1,1,0))</f>
        <v/>
      </c>
    </row>
    <row r="1303">
      <c r="A1303" s="17" t="n"/>
      <c r="B1303" s="5" t="n"/>
      <c r="C1303" s="5" t="n"/>
      <c r="D1303" s="14" t="n"/>
      <c r="E1303" s="5" t="n"/>
      <c r="F1303" s="5" t="n"/>
      <c r="G1303" s="18">
        <f>IF(B1303&amp;""="","",IF(COUNTIF($B$6:B1303,B1303&amp;"")=1,1,0))</f>
        <v/>
      </c>
    </row>
    <row r="1304">
      <c r="A1304" s="17" t="n"/>
      <c r="B1304" s="5" t="n"/>
      <c r="C1304" s="5" t="n"/>
      <c r="D1304" s="14" t="n"/>
      <c r="E1304" s="5" t="n"/>
      <c r="F1304" s="5" t="n"/>
      <c r="G1304" s="18">
        <f>IF(B1304&amp;""="","",IF(COUNTIF($B$6:B1304,B1304&amp;"")=1,1,0))</f>
        <v/>
      </c>
    </row>
    <row r="1305">
      <c r="A1305" s="17" t="n"/>
      <c r="B1305" s="5" t="n"/>
      <c r="C1305" s="5" t="n"/>
      <c r="D1305" s="14" t="n"/>
      <c r="E1305" s="5" t="n"/>
      <c r="F1305" s="5" t="n"/>
      <c r="G1305" s="18">
        <f>IF(B1305&amp;""="","",IF(COUNTIF($B$6:B1305,B1305&amp;"")=1,1,0))</f>
        <v/>
      </c>
    </row>
    <row r="1306">
      <c r="A1306" s="17" t="n"/>
      <c r="B1306" s="5" t="n"/>
      <c r="C1306" s="5" t="n"/>
      <c r="D1306" s="14" t="n"/>
      <c r="E1306" s="5" t="n"/>
      <c r="F1306" s="5" t="n"/>
      <c r="G1306" s="18">
        <f>IF(B1306&amp;""="","",IF(COUNTIF($B$6:B1306,B1306&amp;"")=1,1,0))</f>
        <v/>
      </c>
    </row>
    <row r="1307">
      <c r="A1307" s="17" t="n"/>
      <c r="B1307" s="5" t="n"/>
      <c r="C1307" s="5" t="n"/>
      <c r="D1307" s="14" t="n"/>
      <c r="E1307" s="5" t="n"/>
      <c r="F1307" s="5" t="n"/>
      <c r="G1307" s="18">
        <f>IF(B1307&amp;""="","",IF(COUNTIF($B$6:B1307,B1307&amp;"")=1,1,0))</f>
        <v/>
      </c>
    </row>
    <row r="1308">
      <c r="A1308" s="17" t="n"/>
      <c r="B1308" s="5" t="n"/>
      <c r="C1308" s="5" t="n"/>
      <c r="D1308" s="14" t="n"/>
      <c r="E1308" s="5" t="n"/>
      <c r="F1308" s="5" t="n"/>
      <c r="G1308" s="18">
        <f>IF(B1308&amp;""="","",IF(COUNTIF($B$6:B1308,B1308&amp;"")=1,1,0))</f>
        <v/>
      </c>
    </row>
    <row r="1309">
      <c r="A1309" s="17" t="n"/>
      <c r="B1309" s="5" t="n"/>
      <c r="C1309" s="5" t="n"/>
      <c r="D1309" s="14" t="n"/>
      <c r="E1309" s="5" t="n"/>
      <c r="F1309" s="5" t="n"/>
      <c r="G1309" s="18">
        <f>IF(B1309&amp;""="","",IF(COUNTIF($B$6:B1309,B1309&amp;"")=1,1,0))</f>
        <v/>
      </c>
    </row>
    <row r="1310">
      <c r="A1310" s="17" t="n"/>
      <c r="B1310" s="5" t="n"/>
      <c r="C1310" s="5" t="n"/>
      <c r="D1310" s="14" t="n"/>
      <c r="E1310" s="5" t="n"/>
      <c r="F1310" s="5" t="n"/>
      <c r="G1310" s="18">
        <f>IF(B1310&amp;""="","",IF(COUNTIF($B$6:B1310,B1310&amp;"")=1,1,0))</f>
        <v/>
      </c>
    </row>
    <row r="1311">
      <c r="A1311" s="17" t="n"/>
      <c r="B1311" s="5" t="n"/>
      <c r="C1311" s="5" t="n"/>
      <c r="D1311" s="14" t="n"/>
      <c r="E1311" s="5" t="n"/>
      <c r="F1311" s="5" t="n"/>
      <c r="G1311" s="18">
        <f>IF(B1311&amp;""="","",IF(COUNTIF($B$6:B1311,B1311&amp;"")=1,1,0))</f>
        <v/>
      </c>
    </row>
    <row r="1312">
      <c r="A1312" s="17" t="n"/>
      <c r="B1312" s="5" t="n"/>
      <c r="C1312" s="5" t="n"/>
      <c r="D1312" s="14" t="n"/>
      <c r="E1312" s="5" t="n"/>
      <c r="F1312" s="5" t="n"/>
      <c r="G1312" s="18">
        <f>IF(B1312&amp;""="","",IF(COUNTIF($B$6:B1312,B1312&amp;"")=1,1,0))</f>
        <v/>
      </c>
    </row>
    <row r="1313">
      <c r="A1313" s="17" t="n"/>
      <c r="B1313" s="5" t="n"/>
      <c r="C1313" s="5" t="n"/>
      <c r="D1313" s="14" t="n"/>
      <c r="E1313" s="5" t="n"/>
      <c r="F1313" s="5" t="n"/>
      <c r="G1313" s="18">
        <f>IF(B1313&amp;""="","",IF(COUNTIF($B$6:B1313,B1313&amp;"")=1,1,0))</f>
        <v/>
      </c>
    </row>
    <row r="1314">
      <c r="A1314" s="17" t="n"/>
      <c r="B1314" s="5" t="n"/>
      <c r="C1314" s="5" t="n"/>
      <c r="D1314" s="14" t="n"/>
      <c r="E1314" s="5" t="n"/>
      <c r="F1314" s="5" t="n"/>
      <c r="G1314" s="18">
        <f>IF(B1314&amp;""="","",IF(COUNTIF($B$6:B1314,B1314&amp;"")=1,1,0))</f>
        <v/>
      </c>
    </row>
    <row r="1315">
      <c r="A1315" s="17" t="n"/>
      <c r="B1315" s="5" t="n"/>
      <c r="C1315" s="5" t="n"/>
      <c r="D1315" s="14" t="n"/>
      <c r="E1315" s="5" t="n"/>
      <c r="F1315" s="5" t="n"/>
      <c r="G1315" s="18">
        <f>IF(B1315&amp;""="","",IF(COUNTIF($B$6:B1315,B1315&amp;"")=1,1,0))</f>
        <v/>
      </c>
    </row>
    <row r="1316">
      <c r="A1316" s="17" t="n"/>
      <c r="B1316" s="5" t="n"/>
      <c r="C1316" s="5" t="n"/>
      <c r="D1316" s="14" t="n"/>
      <c r="E1316" s="5" t="n"/>
      <c r="F1316" s="5" t="n"/>
      <c r="G1316" s="18">
        <f>IF(B1316&amp;""="","",IF(COUNTIF($B$6:B1316,B1316&amp;"")=1,1,0))</f>
        <v/>
      </c>
    </row>
    <row r="1317">
      <c r="A1317" s="17" t="n"/>
      <c r="B1317" s="5" t="n"/>
      <c r="C1317" s="5" t="n"/>
      <c r="D1317" s="14" t="n"/>
      <c r="E1317" s="5" t="n"/>
      <c r="F1317" s="5" t="n"/>
      <c r="G1317" s="18">
        <f>IF(B1317&amp;""="","",IF(COUNTIF($B$6:B1317,B1317&amp;"")=1,1,0))</f>
        <v/>
      </c>
    </row>
    <row r="1318">
      <c r="A1318" s="17" t="n"/>
      <c r="B1318" s="5" t="n"/>
      <c r="C1318" s="5" t="n"/>
      <c r="D1318" s="14" t="n"/>
      <c r="E1318" s="5" t="n"/>
      <c r="F1318" s="5" t="n"/>
      <c r="G1318" s="18">
        <f>IF(B1318&amp;""="","",IF(COUNTIF($B$6:B1318,B1318&amp;"")=1,1,0))</f>
        <v/>
      </c>
    </row>
    <row r="1319">
      <c r="A1319" s="17" t="n"/>
      <c r="B1319" s="5" t="n"/>
      <c r="C1319" s="5" t="n"/>
      <c r="D1319" s="14" t="n"/>
      <c r="E1319" s="5" t="n"/>
      <c r="F1319" s="5" t="n"/>
      <c r="G1319" s="18">
        <f>IF(B1319&amp;""="","",IF(COUNTIF($B$6:B1319,B1319&amp;"")=1,1,0))</f>
        <v/>
      </c>
    </row>
    <row r="1320">
      <c r="A1320" s="17" t="n"/>
      <c r="B1320" s="5" t="n"/>
      <c r="C1320" s="5" t="n"/>
      <c r="D1320" s="14" t="n"/>
      <c r="E1320" s="5" t="n"/>
      <c r="F1320" s="5" t="n"/>
      <c r="G1320" s="18">
        <f>IF(B1320&amp;""="","",IF(COUNTIF($B$6:B1320,B1320&amp;"")=1,1,0))</f>
        <v/>
      </c>
    </row>
    <row r="1321">
      <c r="A1321" s="17" t="n"/>
      <c r="B1321" s="5" t="n"/>
      <c r="C1321" s="5" t="n"/>
      <c r="D1321" s="14" t="n"/>
      <c r="E1321" s="5" t="n"/>
      <c r="F1321" s="5" t="n"/>
      <c r="G1321" s="18">
        <f>IF(B1321&amp;""="","",IF(COUNTIF($B$6:B1321,B1321&amp;"")=1,1,0))</f>
        <v/>
      </c>
    </row>
    <row r="1322">
      <c r="A1322" s="17" t="n"/>
      <c r="B1322" s="5" t="n"/>
      <c r="C1322" s="5" t="n"/>
      <c r="D1322" s="14" t="n"/>
      <c r="E1322" s="5" t="n"/>
      <c r="F1322" s="5" t="n"/>
      <c r="G1322" s="18">
        <f>IF(B1322&amp;""="","",IF(COUNTIF($B$6:B1322,B1322&amp;"")=1,1,0))</f>
        <v/>
      </c>
    </row>
    <row r="1323">
      <c r="A1323" s="17" t="n"/>
      <c r="B1323" s="5" t="n"/>
      <c r="C1323" s="5" t="n"/>
      <c r="D1323" s="14" t="n"/>
      <c r="E1323" s="5" t="n"/>
      <c r="F1323" s="5" t="n"/>
      <c r="G1323" s="18">
        <f>IF(B1323&amp;""="","",IF(COUNTIF($B$6:B1323,B1323&amp;"")=1,1,0))</f>
        <v/>
      </c>
    </row>
    <row r="1324">
      <c r="A1324" s="17" t="n"/>
      <c r="B1324" s="5" t="n"/>
      <c r="C1324" s="5" t="n"/>
      <c r="D1324" s="14" t="n"/>
      <c r="E1324" s="5" t="n"/>
      <c r="F1324" s="5" t="n"/>
      <c r="G1324" s="18">
        <f>IF(B1324&amp;""="","",IF(COUNTIF($B$6:B1324,B1324&amp;"")=1,1,0))</f>
        <v/>
      </c>
    </row>
    <row r="1325">
      <c r="A1325" s="17" t="n"/>
      <c r="B1325" s="5" t="n"/>
      <c r="C1325" s="5" t="n"/>
      <c r="D1325" s="14" t="n"/>
      <c r="E1325" s="5" t="n"/>
      <c r="F1325" s="5" t="n"/>
      <c r="G1325" s="18">
        <f>IF(B1325&amp;""="","",IF(COUNTIF($B$6:B1325,B1325&amp;"")=1,1,0))</f>
        <v/>
      </c>
    </row>
    <row r="1326">
      <c r="A1326" s="17" t="n"/>
      <c r="B1326" s="5" t="n"/>
      <c r="C1326" s="5" t="n"/>
      <c r="D1326" s="14" t="n"/>
      <c r="E1326" s="5" t="n"/>
      <c r="F1326" s="5" t="n"/>
      <c r="G1326" s="18">
        <f>IF(B1326&amp;""="","",IF(COUNTIF($B$6:B1326,B1326&amp;"")=1,1,0))</f>
        <v/>
      </c>
    </row>
    <row r="1327">
      <c r="A1327" s="17" t="n"/>
      <c r="B1327" s="5" t="n"/>
      <c r="C1327" s="5" t="n"/>
      <c r="D1327" s="14" t="n"/>
      <c r="E1327" s="5" t="n"/>
      <c r="F1327" s="5" t="n"/>
      <c r="G1327" s="18">
        <f>IF(B1327&amp;""="","",IF(COUNTIF($B$6:B1327,B1327&amp;"")=1,1,0))</f>
        <v/>
      </c>
    </row>
    <row r="1328">
      <c r="A1328" s="17" t="n"/>
      <c r="B1328" s="5" t="n"/>
      <c r="C1328" s="5" t="n"/>
      <c r="D1328" s="14" t="n"/>
      <c r="E1328" s="5" t="n"/>
      <c r="F1328" s="5" t="n"/>
      <c r="G1328" s="18">
        <f>IF(B1328&amp;""="","",IF(COUNTIF($B$6:B1328,B1328&amp;"")=1,1,0))</f>
        <v/>
      </c>
    </row>
    <row r="1329">
      <c r="A1329" s="17" t="n"/>
      <c r="B1329" s="5" t="n"/>
      <c r="C1329" s="5" t="n"/>
      <c r="D1329" s="14" t="n"/>
      <c r="E1329" s="5" t="n"/>
      <c r="F1329" s="5" t="n"/>
      <c r="G1329" s="18">
        <f>IF(B1329&amp;""="","",IF(COUNTIF($B$6:B1329,B1329&amp;"")=1,1,0))</f>
        <v/>
      </c>
    </row>
    <row r="1330">
      <c r="A1330" s="17" t="n"/>
      <c r="B1330" s="5" t="n"/>
      <c r="C1330" s="5" t="n"/>
      <c r="D1330" s="14" t="n"/>
      <c r="E1330" s="5" t="n"/>
      <c r="F1330" s="5" t="n"/>
      <c r="G1330" s="18">
        <f>IF(B1330&amp;""="","",IF(COUNTIF($B$6:B1330,B1330&amp;"")=1,1,0))</f>
        <v/>
      </c>
    </row>
    <row r="1331">
      <c r="A1331" s="17" t="n"/>
      <c r="B1331" s="5" t="n"/>
      <c r="C1331" s="5" t="n"/>
      <c r="D1331" s="14" t="n"/>
      <c r="E1331" s="5" t="n"/>
      <c r="F1331" s="5" t="n"/>
      <c r="G1331" s="18">
        <f>IF(B1331&amp;""="","",IF(COUNTIF($B$6:B1331,B1331&amp;"")=1,1,0))</f>
        <v/>
      </c>
    </row>
    <row r="1332">
      <c r="A1332" s="17" t="n"/>
      <c r="B1332" s="5" t="n"/>
      <c r="C1332" s="5" t="n"/>
      <c r="D1332" s="14" t="n"/>
      <c r="E1332" s="5" t="n"/>
      <c r="F1332" s="5" t="n"/>
      <c r="G1332" s="18">
        <f>IF(B1332&amp;""="","",IF(COUNTIF($B$6:B1332,B1332&amp;"")=1,1,0))</f>
        <v/>
      </c>
    </row>
    <row r="1333">
      <c r="A1333" s="17" t="n"/>
      <c r="B1333" s="5" t="n"/>
      <c r="C1333" s="5" t="n"/>
      <c r="D1333" s="14" t="n"/>
      <c r="E1333" s="5" t="n"/>
      <c r="F1333" s="5" t="n"/>
      <c r="G1333" s="18">
        <f>IF(B1333&amp;""="","",IF(COUNTIF($B$6:B1333,B1333&amp;"")=1,1,0))</f>
        <v/>
      </c>
    </row>
    <row r="1334">
      <c r="A1334" s="17" t="n"/>
      <c r="B1334" s="5" t="n"/>
      <c r="C1334" s="5" t="n"/>
      <c r="D1334" s="14" t="n"/>
      <c r="E1334" s="5" t="n"/>
      <c r="F1334" s="5" t="n"/>
      <c r="G1334" s="18">
        <f>IF(B1334&amp;""="","",IF(COUNTIF($B$6:B1334,B1334&amp;"")=1,1,0))</f>
        <v/>
      </c>
    </row>
    <row r="1335">
      <c r="A1335" s="17" t="n"/>
      <c r="B1335" s="5" t="n"/>
      <c r="C1335" s="5" t="n"/>
      <c r="D1335" s="14" t="n"/>
      <c r="E1335" s="5" t="n"/>
      <c r="F1335" s="5" t="n"/>
      <c r="G1335" s="18">
        <f>IF(B1335&amp;""="","",IF(COUNTIF($B$6:B1335,B1335&amp;"")=1,1,0))</f>
        <v/>
      </c>
    </row>
    <row r="1336">
      <c r="A1336" s="17" t="n"/>
      <c r="B1336" s="5" t="n"/>
      <c r="C1336" s="5" t="n"/>
      <c r="D1336" s="14" t="n"/>
      <c r="E1336" s="5" t="n"/>
      <c r="F1336" s="5" t="n"/>
      <c r="G1336" s="18">
        <f>IF(B1336&amp;""="","",IF(COUNTIF($B$6:B1336,B1336&amp;"")=1,1,0))</f>
        <v/>
      </c>
    </row>
    <row r="1337">
      <c r="A1337" s="17" t="n"/>
      <c r="B1337" s="5" t="n"/>
      <c r="C1337" s="5" t="n"/>
      <c r="D1337" s="14" t="n"/>
      <c r="E1337" s="5" t="n"/>
      <c r="F1337" s="5" t="n"/>
      <c r="G1337" s="18">
        <f>IF(B1337&amp;""="","",IF(COUNTIF($B$6:B1337,B1337&amp;"")=1,1,0))</f>
        <v/>
      </c>
    </row>
    <row r="1338">
      <c r="A1338" s="17" t="n"/>
      <c r="B1338" s="5" t="n"/>
      <c r="C1338" s="5" t="n"/>
      <c r="D1338" s="14" t="n"/>
      <c r="E1338" s="5" t="n"/>
      <c r="F1338" s="5" t="n"/>
      <c r="G1338" s="18">
        <f>IF(B1338&amp;""="","",IF(COUNTIF($B$6:B1338,B1338&amp;"")=1,1,0))</f>
        <v/>
      </c>
    </row>
    <row r="1339">
      <c r="A1339" s="17" t="n"/>
      <c r="B1339" s="5" t="n"/>
      <c r="C1339" s="5" t="n"/>
      <c r="D1339" s="14" t="n"/>
      <c r="E1339" s="5" t="n"/>
      <c r="F1339" s="5" t="n"/>
      <c r="G1339" s="18">
        <f>IF(B1339&amp;""="","",IF(COUNTIF($B$6:B1339,B1339&amp;"")=1,1,0))</f>
        <v/>
      </c>
    </row>
    <row r="1340">
      <c r="A1340" s="17" t="n"/>
      <c r="B1340" s="5" t="n"/>
      <c r="C1340" s="5" t="n"/>
      <c r="D1340" s="14" t="n"/>
      <c r="E1340" s="5" t="n"/>
      <c r="F1340" s="5" t="n"/>
      <c r="G1340" s="18">
        <f>IF(B1340&amp;""="","",IF(COUNTIF($B$6:B1340,B1340&amp;"")=1,1,0))</f>
        <v/>
      </c>
    </row>
    <row r="1341">
      <c r="A1341" s="17" t="n"/>
      <c r="B1341" s="5" t="n"/>
      <c r="C1341" s="5" t="n"/>
      <c r="D1341" s="14" t="n"/>
      <c r="E1341" s="5" t="n"/>
      <c r="F1341" s="5" t="n"/>
      <c r="G1341" s="18">
        <f>IF(B1341&amp;""="","",IF(COUNTIF($B$6:B1341,B1341&amp;"")=1,1,0))</f>
        <v/>
      </c>
    </row>
    <row r="1342">
      <c r="A1342" s="17" t="n"/>
      <c r="B1342" s="5" t="n"/>
      <c r="C1342" s="5" t="n"/>
      <c r="D1342" s="14" t="n"/>
      <c r="E1342" s="5" t="n"/>
      <c r="F1342" s="5" t="n"/>
      <c r="G1342" s="18">
        <f>IF(B1342&amp;""="","",IF(COUNTIF($B$6:B1342,B1342&amp;"")=1,1,0))</f>
        <v/>
      </c>
    </row>
    <row r="1343">
      <c r="A1343" s="17" t="n"/>
      <c r="B1343" s="5" t="n"/>
      <c r="C1343" s="5" t="n"/>
      <c r="D1343" s="14" t="n"/>
      <c r="E1343" s="5" t="n"/>
      <c r="F1343" s="5" t="n"/>
      <c r="G1343" s="18">
        <f>IF(B1343&amp;""="","",IF(COUNTIF($B$6:B1343,B1343&amp;"")=1,1,0))</f>
        <v/>
      </c>
    </row>
    <row r="1344">
      <c r="A1344" s="17" t="n"/>
      <c r="B1344" s="5" t="n"/>
      <c r="C1344" s="5" t="n"/>
      <c r="D1344" s="14" t="n"/>
      <c r="E1344" s="5" t="n"/>
      <c r="F1344" s="5" t="n"/>
      <c r="G1344" s="18">
        <f>IF(B1344&amp;""="","",IF(COUNTIF($B$6:B1344,B1344&amp;"")=1,1,0))</f>
        <v/>
      </c>
    </row>
    <row r="1345">
      <c r="A1345" s="17" t="n"/>
      <c r="B1345" s="5" t="n"/>
      <c r="C1345" s="5" t="n"/>
      <c r="D1345" s="14" t="n"/>
      <c r="E1345" s="5" t="n"/>
      <c r="F1345" s="5" t="n"/>
      <c r="G1345" s="18">
        <f>IF(B1345&amp;""="","",IF(COUNTIF($B$6:B1345,B1345&amp;"")=1,1,0))</f>
        <v/>
      </c>
    </row>
    <row r="1346">
      <c r="A1346" s="17" t="n"/>
      <c r="B1346" s="5" t="n"/>
      <c r="C1346" s="5" t="n"/>
      <c r="D1346" s="14" t="n"/>
      <c r="E1346" s="5" t="n"/>
      <c r="F1346" s="5" t="n"/>
      <c r="G1346" s="18">
        <f>IF(B1346&amp;""="","",IF(COUNTIF($B$6:B1346,B1346&amp;"")=1,1,0))</f>
        <v/>
      </c>
    </row>
    <row r="1347">
      <c r="A1347" s="17" t="n"/>
      <c r="B1347" s="5" t="n"/>
      <c r="C1347" s="5" t="n"/>
      <c r="D1347" s="14" t="n"/>
      <c r="E1347" s="5" t="n"/>
      <c r="F1347" s="5" t="n"/>
      <c r="G1347" s="18">
        <f>IF(B1347&amp;""="","",IF(COUNTIF($B$6:B1347,B1347&amp;"")=1,1,0))</f>
        <v/>
      </c>
    </row>
    <row r="1348">
      <c r="A1348" s="17" t="n"/>
      <c r="B1348" s="5" t="n"/>
      <c r="C1348" s="5" t="n"/>
      <c r="D1348" s="14" t="n"/>
      <c r="E1348" s="5" t="n"/>
      <c r="F1348" s="5" t="n"/>
      <c r="G1348" s="18">
        <f>IF(B1348&amp;""="","",IF(COUNTIF($B$6:B1348,B1348&amp;"")=1,1,0))</f>
        <v/>
      </c>
    </row>
    <row r="1349">
      <c r="A1349" s="17" t="n"/>
      <c r="B1349" s="5" t="n"/>
      <c r="C1349" s="5" t="n"/>
      <c r="D1349" s="14" t="n"/>
      <c r="E1349" s="5" t="n"/>
      <c r="F1349" s="5" t="n"/>
      <c r="G1349" s="18">
        <f>IF(B1349&amp;""="","",IF(COUNTIF($B$6:B1349,B1349&amp;"")=1,1,0))</f>
        <v/>
      </c>
    </row>
    <row r="1350">
      <c r="A1350" s="17" t="n"/>
      <c r="B1350" s="5" t="n"/>
      <c r="C1350" s="5" t="n"/>
      <c r="D1350" s="14" t="n"/>
      <c r="E1350" s="5" t="n"/>
      <c r="F1350" s="5" t="n"/>
      <c r="G1350" s="18">
        <f>IF(B1350&amp;""="","",IF(COUNTIF($B$6:B1350,B1350&amp;"")=1,1,0))</f>
        <v/>
      </c>
    </row>
    <row r="1351">
      <c r="A1351" s="17" t="n"/>
      <c r="B1351" s="5" t="n"/>
      <c r="C1351" s="5" t="n"/>
      <c r="D1351" s="14" t="n"/>
      <c r="E1351" s="5" t="n"/>
      <c r="F1351" s="5" t="n"/>
      <c r="G1351" s="18">
        <f>IF(B1351&amp;""="","",IF(COUNTIF($B$6:B1351,B1351&amp;"")=1,1,0))</f>
        <v/>
      </c>
    </row>
    <row r="1352">
      <c r="A1352" s="17" t="n"/>
      <c r="B1352" s="5" t="n"/>
      <c r="C1352" s="5" t="n"/>
      <c r="D1352" s="14" t="n"/>
      <c r="E1352" s="5" t="n"/>
      <c r="F1352" s="5" t="n"/>
      <c r="G1352" s="18">
        <f>IF(B1352&amp;""="","",IF(COUNTIF($B$6:B1352,B1352&amp;"")=1,1,0))</f>
        <v/>
      </c>
    </row>
    <row r="1353">
      <c r="A1353" s="17" t="n"/>
      <c r="B1353" s="5" t="n"/>
      <c r="C1353" s="5" t="n"/>
      <c r="D1353" s="14" t="n"/>
      <c r="E1353" s="5" t="n"/>
      <c r="F1353" s="5" t="n"/>
      <c r="G1353" s="18">
        <f>IF(B1353&amp;""="","",IF(COUNTIF($B$6:B1353,B1353&amp;"")=1,1,0))</f>
        <v/>
      </c>
    </row>
    <row r="1354">
      <c r="A1354" s="17" t="n"/>
      <c r="B1354" s="5" t="n"/>
      <c r="C1354" s="5" t="n"/>
      <c r="D1354" s="14" t="n"/>
      <c r="E1354" s="5" t="n"/>
      <c r="F1354" s="5" t="n"/>
      <c r="G1354" s="18">
        <f>IF(B1354&amp;""="","",IF(COUNTIF($B$6:B1354,B1354&amp;"")=1,1,0))</f>
        <v/>
      </c>
    </row>
    <row r="1355">
      <c r="A1355" s="17" t="n"/>
      <c r="B1355" s="5" t="n"/>
      <c r="C1355" s="5" t="n"/>
      <c r="D1355" s="14" t="n"/>
      <c r="E1355" s="5" t="n"/>
      <c r="F1355" s="5" t="n"/>
      <c r="G1355" s="18">
        <f>IF(B1355&amp;""="","",IF(COUNTIF($B$6:B1355,B1355&amp;"")=1,1,0))</f>
        <v/>
      </c>
    </row>
    <row r="1356">
      <c r="A1356" s="17" t="n"/>
      <c r="B1356" s="5" t="n"/>
      <c r="C1356" s="5" t="n"/>
      <c r="D1356" s="14" t="n"/>
      <c r="E1356" s="5" t="n"/>
      <c r="F1356" s="5" t="n"/>
      <c r="G1356" s="18">
        <f>IF(B1356&amp;""="","",IF(COUNTIF($B$6:B1356,B1356&amp;"")=1,1,0))</f>
        <v/>
      </c>
    </row>
    <row r="1357">
      <c r="A1357" s="17" t="n"/>
      <c r="B1357" s="5" t="n"/>
      <c r="C1357" s="5" t="n"/>
      <c r="D1357" s="14" t="n"/>
      <c r="E1357" s="5" t="n"/>
      <c r="F1357" s="5" t="n"/>
      <c r="G1357" s="18">
        <f>IF(B1357&amp;""="","",IF(COUNTIF($B$6:B1357,B1357&amp;"")=1,1,0))</f>
        <v/>
      </c>
    </row>
    <row r="1358">
      <c r="A1358" s="17" t="n"/>
      <c r="B1358" s="5" t="n"/>
      <c r="C1358" s="5" t="n"/>
      <c r="D1358" s="14" t="n"/>
      <c r="E1358" s="5" t="n"/>
      <c r="F1358" s="5" t="n"/>
      <c r="G1358" s="18">
        <f>IF(B1358&amp;""="","",IF(COUNTIF($B$6:B1358,B1358&amp;"")=1,1,0))</f>
        <v/>
      </c>
    </row>
    <row r="1359">
      <c r="A1359" s="17" t="n"/>
      <c r="B1359" s="5" t="n"/>
      <c r="C1359" s="5" t="n"/>
      <c r="D1359" s="14" t="n"/>
      <c r="E1359" s="5" t="n"/>
      <c r="F1359" s="5" t="n"/>
      <c r="G1359" s="18">
        <f>IF(B1359&amp;""="","",IF(COUNTIF($B$6:B1359,B1359&amp;"")=1,1,0))</f>
        <v/>
      </c>
    </row>
    <row r="1360">
      <c r="A1360" s="17" t="n"/>
      <c r="B1360" s="5" t="n"/>
      <c r="C1360" s="5" t="n"/>
      <c r="D1360" s="14" t="n"/>
      <c r="E1360" s="5" t="n"/>
      <c r="F1360" s="5" t="n"/>
      <c r="G1360" s="18">
        <f>IF(B1360&amp;""="","",IF(COUNTIF($B$6:B1360,B1360&amp;"")=1,1,0))</f>
        <v/>
      </c>
    </row>
    <row r="1361">
      <c r="A1361" s="17" t="n"/>
      <c r="B1361" s="5" t="n"/>
      <c r="C1361" s="5" t="n"/>
      <c r="D1361" s="14" t="n"/>
      <c r="E1361" s="5" t="n"/>
      <c r="F1361" s="5" t="n"/>
      <c r="G1361" s="18">
        <f>IF(B1361&amp;""="","",IF(COUNTIF($B$6:B1361,B1361&amp;"")=1,1,0))</f>
        <v/>
      </c>
    </row>
    <row r="1362">
      <c r="A1362" s="17" t="n"/>
      <c r="B1362" s="5" t="n"/>
      <c r="C1362" s="5" t="n"/>
      <c r="D1362" s="14" t="n"/>
      <c r="E1362" s="5" t="n"/>
      <c r="F1362" s="5" t="n"/>
      <c r="G1362" s="18">
        <f>IF(B1362&amp;""="","",IF(COUNTIF($B$6:B1362,B1362&amp;"")=1,1,0))</f>
        <v/>
      </c>
    </row>
    <row r="1363">
      <c r="A1363" s="17" t="n"/>
      <c r="B1363" s="5" t="n"/>
      <c r="C1363" s="5" t="n"/>
      <c r="D1363" s="14" t="n"/>
      <c r="E1363" s="5" t="n"/>
      <c r="F1363" s="5" t="n"/>
      <c r="G1363" s="18">
        <f>IF(B1363&amp;""="","",IF(COUNTIF($B$6:B1363,B1363&amp;"")=1,1,0))</f>
        <v/>
      </c>
    </row>
    <row r="1364">
      <c r="A1364" s="17" t="n"/>
      <c r="B1364" s="5" t="n"/>
      <c r="C1364" s="5" t="n"/>
      <c r="D1364" s="14" t="n"/>
      <c r="E1364" s="5" t="n"/>
      <c r="F1364" s="5" t="n"/>
      <c r="G1364" s="18">
        <f>IF(B1364&amp;""="","",IF(COUNTIF($B$6:B1364,B1364&amp;"")=1,1,0))</f>
        <v/>
      </c>
    </row>
    <row r="1365">
      <c r="A1365" s="17" t="n"/>
      <c r="B1365" s="5" t="n"/>
      <c r="C1365" s="5" t="n"/>
      <c r="D1365" s="14" t="n"/>
      <c r="E1365" s="5" t="n"/>
      <c r="F1365" s="5" t="n"/>
      <c r="G1365" s="18">
        <f>IF(B1365&amp;""="","",IF(COUNTIF($B$6:B1365,B1365&amp;"")=1,1,0))</f>
        <v/>
      </c>
    </row>
    <row r="1366">
      <c r="A1366" s="17" t="n"/>
      <c r="B1366" s="5" t="n"/>
      <c r="C1366" s="5" t="n"/>
      <c r="D1366" s="14" t="n"/>
      <c r="E1366" s="5" t="n"/>
      <c r="F1366" s="5" t="n"/>
      <c r="G1366" s="18">
        <f>IF(B1366&amp;""="","",IF(COUNTIF($B$6:B1366,B1366&amp;"")=1,1,0))</f>
        <v/>
      </c>
    </row>
    <row r="1367">
      <c r="A1367" s="17" t="n"/>
      <c r="B1367" s="5" t="n"/>
      <c r="C1367" s="5" t="n"/>
      <c r="D1367" s="14" t="n"/>
      <c r="E1367" s="5" t="n"/>
      <c r="F1367" s="5" t="n"/>
      <c r="G1367" s="18">
        <f>IF(B1367&amp;""="","",IF(COUNTIF($B$6:B1367,B1367&amp;"")=1,1,0))</f>
        <v/>
      </c>
    </row>
    <row r="1368">
      <c r="A1368" s="17" t="n"/>
      <c r="B1368" s="5" t="n"/>
      <c r="C1368" s="5" t="n"/>
      <c r="D1368" s="14" t="n"/>
      <c r="E1368" s="5" t="n"/>
      <c r="F1368" s="5" t="n"/>
      <c r="G1368" s="18">
        <f>IF(B1368&amp;""="","",IF(COUNTIF($B$6:B1368,B1368&amp;"")=1,1,0))</f>
        <v/>
      </c>
    </row>
    <row r="1369">
      <c r="A1369" s="17" t="n"/>
      <c r="B1369" s="5" t="n"/>
      <c r="C1369" s="5" t="n"/>
      <c r="D1369" s="14" t="n"/>
      <c r="E1369" s="5" t="n"/>
      <c r="F1369" s="5" t="n"/>
      <c r="G1369" s="18">
        <f>IF(B1369&amp;""="","",IF(COUNTIF($B$6:B1369,B1369&amp;"")=1,1,0))</f>
        <v/>
      </c>
    </row>
    <row r="1370">
      <c r="A1370" s="17" t="n"/>
      <c r="B1370" s="5" t="n"/>
      <c r="C1370" s="5" t="n"/>
      <c r="D1370" s="14" t="n"/>
      <c r="E1370" s="5" t="n"/>
      <c r="F1370" s="5" t="n"/>
      <c r="G1370" s="18">
        <f>IF(B1370&amp;""="","",IF(COUNTIF($B$6:B1370,B1370&amp;"")=1,1,0))</f>
        <v/>
      </c>
    </row>
    <row r="1371">
      <c r="A1371" s="17" t="n"/>
      <c r="B1371" s="5" t="n"/>
      <c r="C1371" s="5" t="n"/>
      <c r="D1371" s="14" t="n"/>
      <c r="E1371" s="5" t="n"/>
      <c r="F1371" s="5" t="n"/>
      <c r="G1371" s="18">
        <f>IF(B1371&amp;""="","",IF(COUNTIF($B$6:B1371,B1371&amp;"")=1,1,0))</f>
        <v/>
      </c>
    </row>
    <row r="1372">
      <c r="A1372" s="17" t="n"/>
      <c r="B1372" s="5" t="n"/>
      <c r="C1372" s="5" t="n"/>
      <c r="D1372" s="14" t="n"/>
      <c r="E1372" s="5" t="n"/>
      <c r="F1372" s="5" t="n"/>
      <c r="G1372" s="18">
        <f>IF(B1372&amp;""="","",IF(COUNTIF($B$6:B1372,B1372&amp;"")=1,1,0))</f>
        <v/>
      </c>
    </row>
    <row r="1373">
      <c r="A1373" s="17" t="n"/>
      <c r="B1373" s="5" t="n"/>
      <c r="C1373" s="5" t="n"/>
      <c r="D1373" s="14" t="n"/>
      <c r="E1373" s="5" t="n"/>
      <c r="F1373" s="5" t="n"/>
      <c r="G1373" s="18">
        <f>IF(B1373&amp;""="","",IF(COUNTIF($B$6:B1373,B1373&amp;"")=1,1,0))</f>
        <v/>
      </c>
    </row>
    <row r="1374">
      <c r="A1374" s="17" t="n"/>
      <c r="B1374" s="5" t="n"/>
      <c r="C1374" s="5" t="n"/>
      <c r="D1374" s="14" t="n"/>
      <c r="E1374" s="5" t="n"/>
      <c r="F1374" s="5" t="n"/>
      <c r="G1374" s="18">
        <f>IF(B1374&amp;""="","",IF(COUNTIF($B$6:B1374,B1374&amp;"")=1,1,0))</f>
        <v/>
      </c>
    </row>
    <row r="1375">
      <c r="A1375" s="17" t="n"/>
      <c r="B1375" s="5" t="n"/>
      <c r="C1375" s="5" t="n"/>
      <c r="D1375" s="14" t="n"/>
      <c r="E1375" s="5" t="n"/>
      <c r="F1375" s="5" t="n"/>
      <c r="G1375" s="18">
        <f>IF(B1375&amp;""="","",IF(COUNTIF($B$6:B1375,B1375&amp;"")=1,1,0))</f>
        <v/>
      </c>
    </row>
    <row r="1376">
      <c r="A1376" s="17" t="n"/>
      <c r="B1376" s="5" t="n"/>
      <c r="C1376" s="5" t="n"/>
      <c r="D1376" s="14" t="n"/>
      <c r="E1376" s="5" t="n"/>
      <c r="F1376" s="5" t="n"/>
      <c r="G1376" s="18">
        <f>IF(B1376&amp;""="","",IF(COUNTIF($B$6:B1376,B1376&amp;"")=1,1,0))</f>
        <v/>
      </c>
    </row>
    <row r="1377">
      <c r="A1377" s="17" t="n"/>
      <c r="B1377" s="5" t="n"/>
      <c r="C1377" s="5" t="n"/>
      <c r="D1377" s="14" t="n"/>
      <c r="E1377" s="5" t="n"/>
      <c r="F1377" s="5" t="n"/>
      <c r="G1377" s="18">
        <f>IF(B1377&amp;""="","",IF(COUNTIF($B$6:B1377,B1377&amp;"")=1,1,0))</f>
        <v/>
      </c>
    </row>
    <row r="1378">
      <c r="A1378" s="17" t="n"/>
      <c r="B1378" s="5" t="n"/>
      <c r="C1378" s="5" t="n"/>
      <c r="D1378" s="14" t="n"/>
      <c r="E1378" s="5" t="n"/>
      <c r="F1378" s="5" t="n"/>
      <c r="G1378" s="18">
        <f>IF(B1378&amp;""="","",IF(COUNTIF($B$6:B1378,B1378&amp;"")=1,1,0))</f>
        <v/>
      </c>
    </row>
    <row r="1379">
      <c r="A1379" s="17" t="n"/>
      <c r="B1379" s="5" t="n"/>
      <c r="C1379" s="5" t="n"/>
      <c r="D1379" s="14" t="n"/>
      <c r="E1379" s="5" t="n"/>
      <c r="F1379" s="5" t="n"/>
      <c r="G1379" s="18">
        <f>IF(B1379&amp;""="","",IF(COUNTIF($B$6:B1379,B1379&amp;"")=1,1,0))</f>
        <v/>
      </c>
    </row>
    <row r="1380">
      <c r="A1380" s="17" t="n"/>
      <c r="B1380" s="5" t="n"/>
      <c r="C1380" s="5" t="n"/>
      <c r="D1380" s="14" t="n"/>
      <c r="E1380" s="5" t="n"/>
      <c r="F1380" s="5" t="n"/>
      <c r="G1380" s="18">
        <f>IF(B1380&amp;""="","",IF(COUNTIF($B$6:B1380,B1380&amp;"")=1,1,0))</f>
        <v/>
      </c>
    </row>
    <row r="1381">
      <c r="A1381" s="17" t="n"/>
      <c r="B1381" s="5" t="n"/>
      <c r="C1381" s="5" t="n"/>
      <c r="D1381" s="14" t="n"/>
      <c r="E1381" s="5" t="n"/>
      <c r="F1381" s="5" t="n"/>
      <c r="G1381" s="18">
        <f>IF(B1381&amp;""="","",IF(COUNTIF($B$6:B1381,B1381&amp;"")=1,1,0))</f>
        <v/>
      </c>
    </row>
    <row r="1382">
      <c r="A1382" s="17" t="n"/>
      <c r="B1382" s="5" t="n"/>
      <c r="C1382" s="5" t="n"/>
      <c r="D1382" s="14" t="n"/>
      <c r="E1382" s="5" t="n"/>
      <c r="F1382" s="5" t="n"/>
      <c r="G1382" s="18">
        <f>IF(B1382&amp;""="","",IF(COUNTIF($B$6:B1382,B1382&amp;"")=1,1,0))</f>
        <v/>
      </c>
    </row>
    <row r="1383">
      <c r="A1383" s="17" t="n"/>
      <c r="B1383" s="5" t="n"/>
      <c r="C1383" s="5" t="n"/>
      <c r="D1383" s="14" t="n"/>
      <c r="E1383" s="5" t="n"/>
      <c r="F1383" s="5" t="n"/>
      <c r="G1383" s="18">
        <f>IF(B1383&amp;""="","",IF(COUNTIF($B$6:B1383,B1383&amp;"")=1,1,0))</f>
        <v/>
      </c>
    </row>
    <row r="1384">
      <c r="A1384" s="17" t="n"/>
      <c r="B1384" s="5" t="n"/>
      <c r="C1384" s="5" t="n"/>
      <c r="D1384" s="14" t="n"/>
      <c r="E1384" s="5" t="n"/>
      <c r="F1384" s="5" t="n"/>
      <c r="G1384" s="18">
        <f>IF(B1384&amp;""="","",IF(COUNTIF($B$6:B1384,B1384&amp;"")=1,1,0))</f>
        <v/>
      </c>
    </row>
    <row r="1385">
      <c r="A1385" s="17" t="n"/>
      <c r="B1385" s="5" t="n"/>
      <c r="C1385" s="5" t="n"/>
      <c r="D1385" s="14" t="n"/>
      <c r="E1385" s="5" t="n"/>
      <c r="F1385" s="5" t="n"/>
      <c r="G1385" s="18">
        <f>IF(B1385&amp;""="","",IF(COUNTIF($B$6:B1385,B1385&amp;"")=1,1,0))</f>
        <v/>
      </c>
    </row>
    <row r="1386">
      <c r="A1386" s="17" t="n"/>
      <c r="B1386" s="5" t="n"/>
      <c r="C1386" s="5" t="n"/>
      <c r="D1386" s="14" t="n"/>
      <c r="E1386" s="5" t="n"/>
      <c r="F1386" s="5" t="n"/>
      <c r="G1386" s="18">
        <f>IF(B1386&amp;""="","",IF(COUNTIF($B$6:B1386,B1386&amp;"")=1,1,0))</f>
        <v/>
      </c>
    </row>
    <row r="1387">
      <c r="A1387" s="17" t="n"/>
      <c r="B1387" s="5" t="n"/>
      <c r="C1387" s="5" t="n"/>
      <c r="D1387" s="14" t="n"/>
      <c r="E1387" s="5" t="n"/>
      <c r="F1387" s="5" t="n"/>
      <c r="G1387" s="18">
        <f>IF(B1387&amp;""="","",IF(COUNTIF($B$6:B1387,B1387&amp;"")=1,1,0))</f>
        <v/>
      </c>
    </row>
    <row r="1388">
      <c r="A1388" s="17" t="n"/>
      <c r="B1388" s="5" t="n"/>
      <c r="C1388" s="5" t="n"/>
      <c r="D1388" s="14" t="n"/>
      <c r="E1388" s="5" t="n"/>
      <c r="F1388" s="5" t="n"/>
      <c r="G1388" s="18">
        <f>IF(B1388&amp;""="","",IF(COUNTIF($B$6:B1388,B1388&amp;"")=1,1,0))</f>
        <v/>
      </c>
    </row>
    <row r="1389">
      <c r="A1389" s="17" t="n"/>
      <c r="B1389" s="5" t="n"/>
      <c r="C1389" s="5" t="n"/>
      <c r="D1389" s="14" t="n"/>
      <c r="E1389" s="5" t="n"/>
      <c r="F1389" s="5" t="n"/>
      <c r="G1389" s="18">
        <f>IF(B1389&amp;""="","",IF(COUNTIF($B$6:B1389,B1389&amp;"")=1,1,0))</f>
        <v/>
      </c>
    </row>
    <row r="1390">
      <c r="A1390" s="17" t="n"/>
      <c r="B1390" s="5" t="n"/>
      <c r="C1390" s="5" t="n"/>
      <c r="D1390" s="14" t="n"/>
      <c r="E1390" s="5" t="n"/>
      <c r="F1390" s="5" t="n"/>
      <c r="G1390" s="18">
        <f>IF(B1390&amp;""="","",IF(COUNTIF($B$6:B1390,B1390&amp;"")=1,1,0))</f>
        <v/>
      </c>
    </row>
    <row r="1391">
      <c r="A1391" s="17" t="n"/>
      <c r="B1391" s="5" t="n"/>
      <c r="C1391" s="5" t="n"/>
      <c r="D1391" s="14" t="n"/>
      <c r="E1391" s="5" t="n"/>
      <c r="F1391" s="5" t="n"/>
      <c r="G1391" s="18">
        <f>IF(B1391&amp;""="","",IF(COUNTIF($B$6:B1391,B1391&amp;"")=1,1,0))</f>
        <v/>
      </c>
    </row>
    <row r="1392">
      <c r="A1392" s="17" t="n"/>
      <c r="B1392" s="5" t="n"/>
      <c r="C1392" s="5" t="n"/>
      <c r="D1392" s="14" t="n"/>
      <c r="E1392" s="5" t="n"/>
      <c r="F1392" s="5" t="n"/>
      <c r="G1392" s="18">
        <f>IF(B1392&amp;""="","",IF(COUNTIF($B$6:B1392,B1392&amp;"")=1,1,0))</f>
        <v/>
      </c>
    </row>
    <row r="1393">
      <c r="A1393" s="17" t="n"/>
      <c r="B1393" s="5" t="n"/>
      <c r="C1393" s="5" t="n"/>
      <c r="D1393" s="14" t="n"/>
      <c r="E1393" s="5" t="n"/>
      <c r="F1393" s="5" t="n"/>
      <c r="G1393" s="18">
        <f>IF(B1393&amp;""="","",IF(COUNTIF($B$6:B1393,B1393&amp;"")=1,1,0))</f>
        <v/>
      </c>
    </row>
    <row r="1394">
      <c r="A1394" s="17" t="n"/>
      <c r="B1394" s="5" t="n"/>
      <c r="C1394" s="5" t="n"/>
      <c r="D1394" s="14" t="n"/>
      <c r="E1394" s="5" t="n"/>
      <c r="F1394" s="5" t="n"/>
      <c r="G1394" s="18">
        <f>IF(B1394&amp;""="","",IF(COUNTIF($B$6:B1394,B1394&amp;"")=1,1,0))</f>
        <v/>
      </c>
    </row>
    <row r="1395">
      <c r="A1395" s="17" t="n"/>
      <c r="B1395" s="5" t="n"/>
      <c r="C1395" s="5" t="n"/>
      <c r="D1395" s="14" t="n"/>
      <c r="E1395" s="5" t="n"/>
      <c r="F1395" s="5" t="n"/>
      <c r="G1395" s="18">
        <f>IF(B1395&amp;""="","",IF(COUNTIF($B$6:B1395,B1395&amp;"")=1,1,0))</f>
        <v/>
      </c>
    </row>
    <row r="1396">
      <c r="A1396" s="17" t="n"/>
      <c r="B1396" s="5" t="n"/>
      <c r="C1396" s="5" t="n"/>
      <c r="D1396" s="14" t="n"/>
      <c r="E1396" s="5" t="n"/>
      <c r="F1396" s="5" t="n"/>
      <c r="G1396" s="18">
        <f>IF(B1396&amp;""="","",IF(COUNTIF($B$6:B1396,B1396&amp;"")=1,1,0))</f>
        <v/>
      </c>
    </row>
    <row r="1397">
      <c r="A1397" s="17" t="n"/>
      <c r="B1397" s="5" t="n"/>
      <c r="C1397" s="5" t="n"/>
      <c r="D1397" s="14" t="n"/>
      <c r="E1397" s="5" t="n"/>
      <c r="F1397" s="5" t="n"/>
      <c r="G1397" s="18">
        <f>IF(B1397&amp;""="","",IF(COUNTIF($B$6:B1397,B1397&amp;"")=1,1,0))</f>
        <v/>
      </c>
    </row>
    <row r="1398">
      <c r="A1398" s="17" t="n"/>
      <c r="B1398" s="5" t="n"/>
      <c r="C1398" s="5" t="n"/>
      <c r="D1398" s="14" t="n"/>
      <c r="E1398" s="5" t="n"/>
      <c r="F1398" s="5" t="n"/>
      <c r="G1398" s="18">
        <f>IF(B1398&amp;""="","",IF(COUNTIF($B$6:B1398,B1398&amp;"")=1,1,0))</f>
        <v/>
      </c>
    </row>
    <row r="1399">
      <c r="A1399" s="17" t="n"/>
      <c r="B1399" s="5" t="n"/>
      <c r="C1399" s="5" t="n"/>
      <c r="D1399" s="14" t="n"/>
      <c r="E1399" s="5" t="n"/>
      <c r="F1399" s="5" t="n"/>
      <c r="G1399" s="18">
        <f>IF(B1399&amp;""="","",IF(COUNTIF($B$6:B1399,B1399&amp;"")=1,1,0))</f>
        <v/>
      </c>
    </row>
    <row r="1400">
      <c r="A1400" s="17" t="n"/>
      <c r="B1400" s="5" t="n"/>
      <c r="C1400" s="5" t="n"/>
      <c r="D1400" s="14" t="n"/>
      <c r="E1400" s="5" t="n"/>
      <c r="F1400" s="5" t="n"/>
      <c r="G1400" s="18">
        <f>IF(B1400&amp;""="","",IF(COUNTIF($B$6:B1400,B1400&amp;"")=1,1,0))</f>
        <v/>
      </c>
    </row>
    <row r="1401">
      <c r="A1401" s="17" t="n"/>
      <c r="B1401" s="5" t="n"/>
      <c r="C1401" s="5" t="n"/>
      <c r="D1401" s="14" t="n"/>
      <c r="E1401" s="5" t="n"/>
      <c r="F1401" s="5" t="n"/>
      <c r="G1401" s="18">
        <f>IF(B1401&amp;""="","",IF(COUNTIF($B$6:B1401,B1401&amp;"")=1,1,0))</f>
        <v/>
      </c>
    </row>
    <row r="1402">
      <c r="A1402" s="17" t="n"/>
      <c r="B1402" s="5" t="n"/>
      <c r="C1402" s="5" t="n"/>
      <c r="D1402" s="14" t="n"/>
      <c r="E1402" s="5" t="n"/>
      <c r="F1402" s="5" t="n"/>
      <c r="G1402" s="18">
        <f>IF(B1402&amp;""="","",IF(COUNTIF($B$6:B1402,B1402&amp;"")=1,1,0))</f>
        <v/>
      </c>
    </row>
    <row r="1403">
      <c r="A1403" s="17" t="n"/>
      <c r="B1403" s="5" t="n"/>
      <c r="C1403" s="5" t="n"/>
      <c r="D1403" s="14" t="n"/>
      <c r="E1403" s="5" t="n"/>
      <c r="F1403" s="5" t="n"/>
      <c r="G1403" s="18">
        <f>IF(B1403&amp;""="","",IF(COUNTIF($B$6:B1403,B1403&amp;"")=1,1,0))</f>
        <v/>
      </c>
    </row>
    <row r="1404">
      <c r="A1404" s="17" t="n"/>
      <c r="B1404" s="5" t="n"/>
      <c r="C1404" s="5" t="n"/>
      <c r="D1404" s="14" t="n"/>
      <c r="E1404" s="5" t="n"/>
      <c r="F1404" s="5" t="n"/>
      <c r="G1404" s="18">
        <f>IF(B1404&amp;""="","",IF(COUNTIF($B$6:B1404,B1404&amp;"")=1,1,0))</f>
        <v/>
      </c>
    </row>
    <row r="1405">
      <c r="A1405" s="17" t="n"/>
      <c r="B1405" s="5" t="n"/>
      <c r="C1405" s="5" t="n"/>
      <c r="D1405" s="14" t="n"/>
      <c r="E1405" s="5" t="n"/>
      <c r="F1405" s="5" t="n"/>
      <c r="G1405" s="18">
        <f>IF(B1405&amp;""="","",IF(COUNTIF($B$6:B1405,B1405&amp;"")=1,1,0))</f>
        <v/>
      </c>
    </row>
    <row r="1406">
      <c r="A1406" s="17" t="n"/>
      <c r="B1406" s="5" t="n"/>
      <c r="C1406" s="5" t="n"/>
      <c r="D1406" s="14" t="n"/>
      <c r="E1406" s="5" t="n"/>
      <c r="F1406" s="5" t="n"/>
      <c r="G1406" s="18">
        <f>IF(B1406&amp;""="","",IF(COUNTIF($B$6:B1406,B1406&amp;"")=1,1,0))</f>
        <v/>
      </c>
    </row>
    <row r="1407">
      <c r="A1407" s="17" t="n"/>
      <c r="B1407" s="5" t="n"/>
      <c r="C1407" s="5" t="n"/>
      <c r="D1407" s="14" t="n"/>
      <c r="E1407" s="5" t="n"/>
      <c r="F1407" s="5" t="n"/>
      <c r="G1407" s="18">
        <f>IF(B1407&amp;""="","",IF(COUNTIF($B$6:B1407,B1407&amp;"")=1,1,0))</f>
        <v/>
      </c>
    </row>
    <row r="1408">
      <c r="A1408" s="17" t="n"/>
      <c r="B1408" s="5" t="n"/>
      <c r="C1408" s="5" t="n"/>
      <c r="D1408" s="14" t="n"/>
      <c r="E1408" s="5" t="n"/>
      <c r="F1408" s="5" t="n"/>
      <c r="G1408" s="18">
        <f>IF(B1408&amp;""="","",IF(COUNTIF($B$6:B1408,B1408&amp;"")=1,1,0))</f>
        <v/>
      </c>
    </row>
    <row r="1409">
      <c r="A1409" s="17" t="n"/>
      <c r="B1409" s="5" t="n"/>
      <c r="C1409" s="5" t="n"/>
      <c r="D1409" s="14" t="n"/>
      <c r="E1409" s="5" t="n"/>
      <c r="F1409" s="5" t="n"/>
      <c r="G1409" s="18">
        <f>IF(B1409&amp;""="","",IF(COUNTIF($B$6:B1409,B1409&amp;"")=1,1,0))</f>
        <v/>
      </c>
    </row>
    <row r="1410">
      <c r="A1410" s="17" t="n"/>
      <c r="B1410" s="5" t="n"/>
      <c r="C1410" s="5" t="n"/>
      <c r="D1410" s="14" t="n"/>
      <c r="E1410" s="5" t="n"/>
      <c r="F1410" s="5" t="n"/>
      <c r="G1410" s="18">
        <f>IF(B1410&amp;""="","",IF(COUNTIF($B$6:B1410,B1410&amp;"")=1,1,0))</f>
        <v/>
      </c>
    </row>
    <row r="1411">
      <c r="A1411" s="17" t="n"/>
      <c r="B1411" s="5" t="n"/>
      <c r="C1411" s="5" t="n"/>
      <c r="D1411" s="14" t="n"/>
      <c r="E1411" s="5" t="n"/>
      <c r="F1411" s="5" t="n"/>
      <c r="G1411" s="18">
        <f>IF(B1411&amp;""="","",IF(COUNTIF($B$6:B1411,B1411&amp;"")=1,1,0))</f>
        <v/>
      </c>
    </row>
    <row r="1412">
      <c r="A1412" s="17" t="n"/>
      <c r="B1412" s="5" t="n"/>
      <c r="C1412" s="5" t="n"/>
      <c r="D1412" s="14" t="n"/>
      <c r="E1412" s="5" t="n"/>
      <c r="F1412" s="5" t="n"/>
      <c r="G1412" s="18">
        <f>IF(B1412&amp;""="","",IF(COUNTIF($B$6:B1412,B1412&amp;"")=1,1,0))</f>
        <v/>
      </c>
    </row>
    <row r="1413">
      <c r="A1413" s="17" t="n"/>
      <c r="B1413" s="5" t="n"/>
      <c r="C1413" s="5" t="n"/>
      <c r="D1413" s="14" t="n"/>
      <c r="E1413" s="5" t="n"/>
      <c r="F1413" s="5" t="n"/>
      <c r="G1413" s="18">
        <f>IF(B1413&amp;""="","",IF(COUNTIF($B$6:B1413,B1413&amp;"")=1,1,0))</f>
        <v/>
      </c>
    </row>
    <row r="1414">
      <c r="A1414" s="17" t="n"/>
      <c r="B1414" s="5" t="n"/>
      <c r="C1414" s="5" t="n"/>
      <c r="D1414" s="14" t="n"/>
      <c r="E1414" s="5" t="n"/>
      <c r="F1414" s="5" t="n"/>
      <c r="G1414" s="18">
        <f>IF(B1414&amp;""="","",IF(COUNTIF($B$6:B1414,B1414&amp;"")=1,1,0))</f>
        <v/>
      </c>
    </row>
    <row r="1415">
      <c r="A1415" s="17" t="n"/>
      <c r="B1415" s="5" t="n"/>
      <c r="C1415" s="5" t="n"/>
      <c r="D1415" s="14" t="n"/>
      <c r="E1415" s="5" t="n"/>
      <c r="F1415" s="5" t="n"/>
      <c r="G1415" s="18">
        <f>IF(B1415&amp;""="","",IF(COUNTIF($B$6:B1415,B1415&amp;"")=1,1,0))</f>
        <v/>
      </c>
    </row>
    <row r="1416">
      <c r="A1416" s="17" t="n"/>
      <c r="B1416" s="5" t="n"/>
      <c r="C1416" s="5" t="n"/>
      <c r="D1416" s="14" t="n"/>
      <c r="E1416" s="5" t="n"/>
      <c r="F1416" s="5" t="n"/>
      <c r="G1416" s="18">
        <f>IF(B1416&amp;""="","",IF(COUNTIF($B$6:B1416,B1416&amp;"")=1,1,0))</f>
        <v/>
      </c>
    </row>
    <row r="1417">
      <c r="A1417" s="17" t="n"/>
      <c r="B1417" s="5" t="n"/>
      <c r="C1417" s="5" t="n"/>
      <c r="D1417" s="14" t="n"/>
      <c r="E1417" s="5" t="n"/>
      <c r="F1417" s="5" t="n"/>
      <c r="G1417" s="18">
        <f>IF(B1417&amp;""="","",IF(COUNTIF($B$6:B1417,B1417&amp;"")=1,1,0))</f>
        <v/>
      </c>
    </row>
    <row r="1418">
      <c r="A1418" s="17" t="n"/>
      <c r="B1418" s="5" t="n"/>
      <c r="C1418" s="5" t="n"/>
      <c r="D1418" s="14" t="n"/>
      <c r="E1418" s="5" t="n"/>
      <c r="F1418" s="5" t="n"/>
      <c r="G1418" s="18">
        <f>IF(B1418&amp;""="","",IF(COUNTIF($B$6:B1418,B1418&amp;"")=1,1,0))</f>
        <v/>
      </c>
    </row>
    <row r="1419">
      <c r="A1419" s="17" t="n"/>
      <c r="B1419" s="5" t="n"/>
      <c r="C1419" s="5" t="n"/>
      <c r="D1419" s="14" t="n"/>
      <c r="E1419" s="5" t="n"/>
      <c r="F1419" s="5" t="n"/>
      <c r="G1419" s="18">
        <f>IF(B1419&amp;""="","",IF(COUNTIF($B$6:B1419,B1419&amp;"")=1,1,0))</f>
        <v/>
      </c>
    </row>
    <row r="1420">
      <c r="A1420" s="17" t="n"/>
      <c r="B1420" s="5" t="n"/>
      <c r="C1420" s="5" t="n"/>
      <c r="D1420" s="14" t="n"/>
      <c r="E1420" s="5" t="n"/>
      <c r="F1420" s="5" t="n"/>
      <c r="G1420" s="18">
        <f>IF(B1420&amp;""="","",IF(COUNTIF($B$6:B1420,B1420&amp;"")=1,1,0))</f>
        <v/>
      </c>
    </row>
    <row r="1421">
      <c r="A1421" s="17" t="n"/>
      <c r="B1421" s="5" t="n"/>
      <c r="C1421" s="5" t="n"/>
      <c r="D1421" s="14" t="n"/>
      <c r="E1421" s="5" t="n"/>
      <c r="F1421" s="5" t="n"/>
      <c r="G1421" s="18">
        <f>IF(B1421&amp;""="","",IF(COUNTIF($B$6:B1421,B1421&amp;"")=1,1,0))</f>
        <v/>
      </c>
    </row>
    <row r="1422">
      <c r="A1422" s="17" t="n"/>
      <c r="B1422" s="5" t="n"/>
      <c r="C1422" s="5" t="n"/>
      <c r="D1422" s="14" t="n"/>
      <c r="E1422" s="5" t="n"/>
      <c r="F1422" s="5" t="n"/>
      <c r="G1422" s="18">
        <f>IF(B1422&amp;""="","",IF(COUNTIF($B$6:B1422,B1422&amp;"")=1,1,0))</f>
        <v/>
      </c>
    </row>
    <row r="1423">
      <c r="A1423" s="17" t="n"/>
      <c r="B1423" s="5" t="n"/>
      <c r="C1423" s="5" t="n"/>
      <c r="D1423" s="14" t="n"/>
      <c r="E1423" s="5" t="n"/>
      <c r="F1423" s="5" t="n"/>
      <c r="G1423" s="18">
        <f>IF(B1423&amp;""="","",IF(COUNTIF($B$6:B1423,B1423&amp;"")=1,1,0))</f>
        <v/>
      </c>
    </row>
    <row r="1424">
      <c r="A1424" s="17" t="n"/>
      <c r="B1424" s="5" t="n"/>
      <c r="C1424" s="5" t="n"/>
      <c r="D1424" s="14" t="n"/>
      <c r="E1424" s="5" t="n"/>
      <c r="F1424" s="5" t="n"/>
      <c r="G1424" s="18">
        <f>IF(B1424&amp;""="","",IF(COUNTIF($B$6:B1424,B1424&amp;"")=1,1,0))</f>
        <v/>
      </c>
    </row>
    <row r="1425">
      <c r="A1425" s="17" t="n"/>
      <c r="B1425" s="5" t="n"/>
      <c r="C1425" s="5" t="n"/>
      <c r="D1425" s="14" t="n"/>
      <c r="E1425" s="5" t="n"/>
      <c r="F1425" s="5" t="n"/>
      <c r="G1425" s="18">
        <f>IF(B1425&amp;""="","",IF(COUNTIF($B$6:B1425,B1425&amp;"")=1,1,0))</f>
        <v/>
      </c>
    </row>
    <row r="1426">
      <c r="A1426" s="17" t="n"/>
      <c r="B1426" s="5" t="n"/>
      <c r="C1426" s="5" t="n"/>
      <c r="D1426" s="14" t="n"/>
      <c r="E1426" s="5" t="n"/>
      <c r="F1426" s="5" t="n"/>
      <c r="G1426" s="18">
        <f>IF(B1426&amp;""="","",IF(COUNTIF($B$6:B1426,B1426&amp;"")=1,1,0))</f>
        <v/>
      </c>
    </row>
    <row r="1427">
      <c r="A1427" s="17" t="n"/>
      <c r="B1427" s="5" t="n"/>
      <c r="C1427" s="5" t="n"/>
      <c r="D1427" s="14" t="n"/>
      <c r="E1427" s="5" t="n"/>
      <c r="F1427" s="5" t="n"/>
      <c r="G1427" s="18">
        <f>IF(B1427&amp;""="","",IF(COUNTIF($B$6:B1427,B1427&amp;"")=1,1,0))</f>
        <v/>
      </c>
    </row>
    <row r="1428">
      <c r="A1428" s="17" t="n"/>
      <c r="B1428" s="5" t="n"/>
      <c r="C1428" s="5" t="n"/>
      <c r="D1428" s="14" t="n"/>
      <c r="E1428" s="5" t="n"/>
      <c r="F1428" s="5" t="n"/>
      <c r="G1428" s="18">
        <f>IF(B1428&amp;""="","",IF(COUNTIF($B$6:B1428,B1428&amp;"")=1,1,0))</f>
        <v/>
      </c>
    </row>
    <row r="1429">
      <c r="A1429" s="17" t="n"/>
      <c r="B1429" s="5" t="n"/>
      <c r="C1429" s="5" t="n"/>
      <c r="D1429" s="14" t="n"/>
      <c r="E1429" s="5" t="n"/>
      <c r="F1429" s="5" t="n"/>
      <c r="G1429" s="18">
        <f>IF(B1429&amp;""="","",IF(COUNTIF($B$6:B1429,B1429&amp;"")=1,1,0))</f>
        <v/>
      </c>
    </row>
    <row r="1430">
      <c r="A1430" s="17" t="n"/>
      <c r="B1430" s="5" t="n"/>
      <c r="C1430" s="5" t="n"/>
      <c r="D1430" s="14" t="n"/>
      <c r="E1430" s="5" t="n"/>
      <c r="F1430" s="5" t="n"/>
      <c r="G1430" s="18">
        <f>IF(B1430&amp;""="","",IF(COUNTIF($B$6:B1430,B1430&amp;"")=1,1,0))</f>
        <v/>
      </c>
    </row>
    <row r="1431">
      <c r="A1431" s="17" t="n"/>
      <c r="B1431" s="5" t="n"/>
      <c r="C1431" s="5" t="n"/>
      <c r="D1431" s="14" t="n"/>
      <c r="E1431" s="5" t="n"/>
      <c r="F1431" s="5" t="n"/>
      <c r="G1431" s="18">
        <f>IF(B1431&amp;""="","",IF(COUNTIF($B$6:B1431,B1431&amp;"")=1,1,0))</f>
        <v/>
      </c>
    </row>
    <row r="1432">
      <c r="A1432" s="17" t="n"/>
      <c r="B1432" s="5" t="n"/>
      <c r="C1432" s="5" t="n"/>
      <c r="D1432" s="14" t="n"/>
      <c r="E1432" s="5" t="n"/>
      <c r="F1432" s="5" t="n"/>
      <c r="G1432" s="18">
        <f>IF(B1432&amp;""="","",IF(COUNTIF($B$6:B1432,B1432&amp;"")=1,1,0))</f>
        <v/>
      </c>
    </row>
    <row r="1433">
      <c r="A1433" s="17" t="n"/>
      <c r="B1433" s="5" t="n"/>
      <c r="C1433" s="5" t="n"/>
      <c r="D1433" s="14" t="n"/>
      <c r="E1433" s="5" t="n"/>
      <c r="F1433" s="5" t="n"/>
      <c r="G1433" s="18">
        <f>IF(B1433&amp;""="","",IF(COUNTIF($B$6:B1433,B1433&amp;"")=1,1,0))</f>
        <v/>
      </c>
    </row>
    <row r="1434">
      <c r="A1434" s="17" t="n"/>
      <c r="B1434" s="5" t="n"/>
      <c r="C1434" s="5" t="n"/>
      <c r="D1434" s="14" t="n"/>
      <c r="E1434" s="5" t="n"/>
      <c r="F1434" s="5" t="n"/>
      <c r="G1434" s="18">
        <f>IF(B1434&amp;""="","",IF(COUNTIF($B$6:B1434,B1434&amp;"")=1,1,0))</f>
        <v/>
      </c>
    </row>
    <row r="1435">
      <c r="A1435" s="17" t="n"/>
      <c r="B1435" s="5" t="n"/>
      <c r="C1435" s="5" t="n"/>
      <c r="D1435" s="14" t="n"/>
      <c r="E1435" s="5" t="n"/>
      <c r="F1435" s="5" t="n"/>
      <c r="G1435" s="18">
        <f>IF(B1435&amp;""="","",IF(COUNTIF($B$6:B1435,B1435&amp;"")=1,1,0))</f>
        <v/>
      </c>
    </row>
    <row r="1436">
      <c r="A1436" s="17" t="n"/>
      <c r="B1436" s="5" t="n"/>
      <c r="C1436" s="5" t="n"/>
      <c r="D1436" s="14" t="n"/>
      <c r="E1436" s="5" t="n"/>
      <c r="F1436" s="5" t="n"/>
      <c r="G1436" s="18">
        <f>IF(B1436&amp;""="","",IF(COUNTIF($B$6:B1436,B1436&amp;"")=1,1,0))</f>
        <v/>
      </c>
    </row>
    <row r="1437">
      <c r="A1437" s="17" t="n"/>
      <c r="B1437" s="5" t="n"/>
      <c r="C1437" s="5" t="n"/>
      <c r="D1437" s="14" t="n"/>
      <c r="E1437" s="5" t="n"/>
      <c r="F1437" s="5" t="n"/>
      <c r="G1437" s="18">
        <f>IF(B1437&amp;""="","",IF(COUNTIF($B$6:B1437,B1437&amp;"")=1,1,0))</f>
        <v/>
      </c>
    </row>
    <row r="1438">
      <c r="A1438" s="17" t="n"/>
      <c r="B1438" s="5" t="n"/>
      <c r="C1438" s="5" t="n"/>
      <c r="D1438" s="14" t="n"/>
      <c r="E1438" s="5" t="n"/>
      <c r="F1438" s="5" t="n"/>
      <c r="G1438" s="18">
        <f>IF(B1438&amp;""="","",IF(COUNTIF($B$6:B1438,B1438&amp;"")=1,1,0))</f>
        <v/>
      </c>
    </row>
    <row r="1439">
      <c r="A1439" s="17" t="n"/>
      <c r="B1439" s="5" t="n"/>
      <c r="C1439" s="5" t="n"/>
      <c r="D1439" s="14" t="n"/>
      <c r="E1439" s="5" t="n"/>
      <c r="F1439" s="5" t="n"/>
      <c r="G1439" s="18">
        <f>IF(B1439&amp;""="","",IF(COUNTIF($B$6:B1439,B1439&amp;"")=1,1,0))</f>
        <v/>
      </c>
    </row>
    <row r="1440">
      <c r="A1440" s="17" t="n"/>
      <c r="B1440" s="5" t="n"/>
      <c r="C1440" s="5" t="n"/>
      <c r="D1440" s="14" t="n"/>
      <c r="E1440" s="5" t="n"/>
      <c r="F1440" s="5" t="n"/>
      <c r="G1440" s="18">
        <f>IF(B1440&amp;""="","",IF(COUNTIF($B$6:B1440,B1440&amp;"")=1,1,0))</f>
        <v/>
      </c>
    </row>
    <row r="1441">
      <c r="A1441" s="17" t="n"/>
      <c r="B1441" s="5" t="n"/>
      <c r="C1441" s="5" t="n"/>
      <c r="D1441" s="14" t="n"/>
      <c r="E1441" s="5" t="n"/>
      <c r="F1441" s="5" t="n"/>
      <c r="G1441" s="18">
        <f>IF(B1441&amp;""="","",IF(COUNTIF($B$6:B1441,B1441&amp;"")=1,1,0))</f>
        <v/>
      </c>
    </row>
    <row r="1442">
      <c r="A1442" s="17" t="n"/>
      <c r="B1442" s="5" t="n"/>
      <c r="C1442" s="5" t="n"/>
      <c r="D1442" s="14" t="n"/>
      <c r="E1442" s="5" t="n"/>
      <c r="F1442" s="5" t="n"/>
      <c r="G1442" s="18">
        <f>IF(B1442&amp;""="","",IF(COUNTIF($B$6:B1442,B1442&amp;"")=1,1,0))</f>
        <v/>
      </c>
    </row>
    <row r="1443">
      <c r="A1443" s="17" t="n"/>
      <c r="B1443" s="5" t="n"/>
      <c r="C1443" s="5" t="n"/>
      <c r="D1443" s="14" t="n"/>
      <c r="E1443" s="5" t="n"/>
      <c r="F1443" s="5" t="n"/>
      <c r="G1443" s="18">
        <f>IF(B1443&amp;""="","",IF(COUNTIF($B$6:B1443,B1443&amp;"")=1,1,0))</f>
        <v/>
      </c>
    </row>
    <row r="1444">
      <c r="A1444" s="17" t="n"/>
      <c r="B1444" s="5" t="n"/>
      <c r="C1444" s="5" t="n"/>
      <c r="D1444" s="14" t="n"/>
      <c r="E1444" s="5" t="n"/>
      <c r="F1444" s="5" t="n"/>
      <c r="G1444" s="18">
        <f>IF(B1444&amp;""="","",IF(COUNTIF($B$6:B1444,B1444&amp;"")=1,1,0))</f>
        <v/>
      </c>
    </row>
    <row r="1445">
      <c r="A1445" s="17" t="n"/>
      <c r="B1445" s="5" t="n"/>
      <c r="C1445" s="5" t="n"/>
      <c r="D1445" s="14" t="n"/>
      <c r="E1445" s="5" t="n"/>
      <c r="F1445" s="5" t="n"/>
      <c r="G1445" s="18">
        <f>IF(B1445&amp;""="","",IF(COUNTIF($B$6:B1445,B1445&amp;"")=1,1,0))</f>
        <v/>
      </c>
    </row>
    <row r="1446">
      <c r="A1446" s="17" t="n"/>
      <c r="B1446" s="5" t="n"/>
      <c r="C1446" s="5" t="n"/>
      <c r="D1446" s="14" t="n"/>
      <c r="E1446" s="5" t="n"/>
      <c r="F1446" s="5" t="n"/>
      <c r="G1446" s="18">
        <f>IF(B1446&amp;""="","",IF(COUNTIF($B$6:B1446,B1446&amp;"")=1,1,0))</f>
        <v/>
      </c>
    </row>
    <row r="1447">
      <c r="A1447" s="17" t="n"/>
      <c r="B1447" s="5" t="n"/>
      <c r="C1447" s="5" t="n"/>
      <c r="D1447" s="14" t="n"/>
      <c r="E1447" s="5" t="n"/>
      <c r="F1447" s="5" t="n"/>
      <c r="G1447" s="18">
        <f>IF(B1447&amp;""="","",IF(COUNTIF($B$6:B1447,B1447&amp;"")=1,1,0))</f>
        <v/>
      </c>
    </row>
    <row r="1448">
      <c r="A1448" s="17" t="n"/>
      <c r="B1448" s="5" t="n"/>
      <c r="C1448" s="5" t="n"/>
      <c r="D1448" s="14" t="n"/>
      <c r="E1448" s="5" t="n"/>
      <c r="F1448" s="5" t="n"/>
      <c r="G1448" s="18">
        <f>IF(B1448&amp;""="","",IF(COUNTIF($B$6:B1448,B1448&amp;"")=1,1,0))</f>
        <v/>
      </c>
    </row>
    <row r="1449">
      <c r="A1449" s="17" t="n"/>
      <c r="B1449" s="5" t="n"/>
      <c r="C1449" s="5" t="n"/>
      <c r="D1449" s="14" t="n"/>
      <c r="E1449" s="5" t="n"/>
      <c r="F1449" s="5" t="n"/>
      <c r="G1449" s="18">
        <f>IF(B1449&amp;""="","",IF(COUNTIF($B$6:B1449,B1449&amp;"")=1,1,0))</f>
        <v/>
      </c>
    </row>
    <row r="1450">
      <c r="A1450" s="17" t="n"/>
      <c r="B1450" s="5" t="n"/>
      <c r="C1450" s="5" t="n"/>
      <c r="D1450" s="14" t="n"/>
      <c r="E1450" s="5" t="n"/>
      <c r="F1450" s="5" t="n"/>
      <c r="G1450" s="18">
        <f>IF(B1450&amp;""="","",IF(COUNTIF($B$6:B1450,B1450&amp;"")=1,1,0))</f>
        <v/>
      </c>
    </row>
    <row r="1451">
      <c r="A1451" s="17" t="n"/>
      <c r="B1451" s="5" t="n"/>
      <c r="C1451" s="5" t="n"/>
      <c r="D1451" s="14" t="n"/>
      <c r="E1451" s="5" t="n"/>
      <c r="F1451" s="5" t="n"/>
      <c r="G1451" s="18">
        <f>IF(B1451&amp;""="","",IF(COUNTIF($B$6:B1451,B1451&amp;"")=1,1,0))</f>
        <v/>
      </c>
    </row>
    <row r="1452">
      <c r="A1452" s="17" t="n"/>
      <c r="B1452" s="5" t="n"/>
      <c r="C1452" s="5" t="n"/>
      <c r="D1452" s="14" t="n"/>
      <c r="E1452" s="5" t="n"/>
      <c r="F1452" s="5" t="n"/>
      <c r="G1452" s="18">
        <f>IF(B1452&amp;""="","",IF(COUNTIF($B$6:B1452,B1452&amp;"")=1,1,0))</f>
        <v/>
      </c>
    </row>
    <row r="1453">
      <c r="A1453" s="17" t="n"/>
      <c r="B1453" s="5" t="n"/>
      <c r="C1453" s="5" t="n"/>
      <c r="D1453" s="14" t="n"/>
      <c r="E1453" s="5" t="n"/>
      <c r="F1453" s="5" t="n"/>
      <c r="G1453" s="18">
        <f>IF(B1453&amp;""="","",IF(COUNTIF($B$6:B1453,B1453&amp;"")=1,1,0))</f>
        <v/>
      </c>
    </row>
    <row r="1454">
      <c r="A1454" s="17" t="n"/>
      <c r="B1454" s="5" t="n"/>
      <c r="C1454" s="5" t="n"/>
      <c r="D1454" s="14" t="n"/>
      <c r="E1454" s="5" t="n"/>
      <c r="F1454" s="5" t="n"/>
      <c r="G1454" s="18">
        <f>IF(B1454&amp;""="","",IF(COUNTIF($B$6:B1454,B1454&amp;"")=1,1,0))</f>
        <v/>
      </c>
    </row>
    <row r="1455">
      <c r="A1455" s="17" t="n"/>
      <c r="B1455" s="5" t="n"/>
      <c r="C1455" s="5" t="n"/>
      <c r="D1455" s="14" t="n"/>
      <c r="E1455" s="5" t="n"/>
      <c r="F1455" s="5" t="n"/>
      <c r="G1455" s="18">
        <f>IF(B1455&amp;""="","",IF(COUNTIF($B$6:B1455,B1455&amp;"")=1,1,0))</f>
        <v/>
      </c>
    </row>
    <row r="1456">
      <c r="A1456" s="17" t="n"/>
      <c r="B1456" s="5" t="n"/>
      <c r="C1456" s="5" t="n"/>
      <c r="D1456" s="14" t="n"/>
      <c r="E1456" s="5" t="n"/>
      <c r="F1456" s="5" t="n"/>
      <c r="G1456" s="18">
        <f>IF(B1456&amp;""="","",IF(COUNTIF($B$6:B1456,B1456&amp;"")=1,1,0))</f>
        <v/>
      </c>
    </row>
    <row r="1457">
      <c r="A1457" s="17" t="n"/>
      <c r="B1457" s="5" t="n"/>
      <c r="C1457" s="5" t="n"/>
      <c r="D1457" s="14" t="n"/>
      <c r="E1457" s="5" t="n"/>
      <c r="F1457" s="5" t="n"/>
      <c r="G1457" s="18">
        <f>IF(B1457&amp;""="","",IF(COUNTIF($B$6:B1457,B1457&amp;"")=1,1,0))</f>
        <v/>
      </c>
    </row>
    <row r="1458">
      <c r="A1458" s="17" t="n"/>
      <c r="B1458" s="5" t="n"/>
      <c r="C1458" s="5" t="n"/>
      <c r="D1458" s="14" t="n"/>
      <c r="E1458" s="5" t="n"/>
      <c r="F1458" s="5" t="n"/>
      <c r="G1458" s="18">
        <f>IF(B1458&amp;""="","",IF(COUNTIF($B$6:B1458,B1458&amp;"")=1,1,0))</f>
        <v/>
      </c>
    </row>
    <row r="1459">
      <c r="A1459" s="17" t="n"/>
      <c r="B1459" s="5" t="n"/>
      <c r="C1459" s="5" t="n"/>
      <c r="D1459" s="14" t="n"/>
      <c r="E1459" s="5" t="n"/>
      <c r="F1459" s="5" t="n"/>
      <c r="G1459" s="18">
        <f>IF(B1459&amp;""="","",IF(COUNTIF($B$6:B1459,B1459&amp;"")=1,1,0))</f>
        <v/>
      </c>
    </row>
    <row r="1460">
      <c r="A1460" s="17" t="n"/>
      <c r="B1460" s="5" t="n"/>
      <c r="C1460" s="5" t="n"/>
      <c r="D1460" s="14" t="n"/>
      <c r="E1460" s="5" t="n"/>
      <c r="F1460" s="5" t="n"/>
      <c r="G1460" s="18">
        <f>IF(B1460&amp;""="","",IF(COUNTIF($B$6:B1460,B1460&amp;"")=1,1,0))</f>
        <v/>
      </c>
    </row>
    <row r="1461">
      <c r="A1461" s="17" t="n"/>
      <c r="B1461" s="5" t="n"/>
      <c r="C1461" s="5" t="n"/>
      <c r="D1461" s="14" t="n"/>
      <c r="E1461" s="5" t="n"/>
      <c r="F1461" s="5" t="n"/>
      <c r="G1461" s="18">
        <f>IF(B1461&amp;""="","",IF(COUNTIF($B$6:B1461,B1461&amp;"")=1,1,0))</f>
        <v/>
      </c>
    </row>
    <row r="1462">
      <c r="A1462" s="17" t="n"/>
      <c r="B1462" s="5" t="n"/>
      <c r="C1462" s="5" t="n"/>
      <c r="D1462" s="14" t="n"/>
      <c r="E1462" s="5" t="n"/>
      <c r="F1462" s="5" t="n"/>
      <c r="G1462" s="18">
        <f>IF(B1462&amp;""="","",IF(COUNTIF($B$6:B1462,B1462&amp;"")=1,1,0))</f>
        <v/>
      </c>
    </row>
    <row r="1463">
      <c r="A1463" s="17" t="n"/>
      <c r="B1463" s="5" t="n"/>
      <c r="C1463" s="5" t="n"/>
      <c r="D1463" s="14" t="n"/>
      <c r="E1463" s="5" t="n"/>
      <c r="F1463" s="5" t="n"/>
      <c r="G1463" s="18">
        <f>IF(B1463&amp;""="","",IF(COUNTIF($B$6:B1463,B1463&amp;"")=1,1,0))</f>
        <v/>
      </c>
    </row>
    <row r="1464">
      <c r="A1464" s="17" t="n"/>
      <c r="B1464" s="5" t="n"/>
      <c r="C1464" s="5" t="n"/>
      <c r="D1464" s="14" t="n"/>
      <c r="E1464" s="5" t="n"/>
      <c r="F1464" s="5" t="n"/>
      <c r="G1464" s="18">
        <f>IF(B1464&amp;""="","",IF(COUNTIF($B$6:B1464,B1464&amp;"")=1,1,0))</f>
        <v/>
      </c>
    </row>
    <row r="1465">
      <c r="A1465" s="17" t="n"/>
      <c r="B1465" s="5" t="n"/>
      <c r="C1465" s="5" t="n"/>
      <c r="D1465" s="14" t="n"/>
      <c r="E1465" s="5" t="n"/>
      <c r="F1465" s="5" t="n"/>
      <c r="G1465" s="18">
        <f>IF(B1465&amp;""="","",IF(COUNTIF($B$6:B1465,B1465&amp;"")=1,1,0))</f>
        <v/>
      </c>
    </row>
    <row r="1466">
      <c r="A1466" s="17" t="n"/>
      <c r="B1466" s="5" t="n"/>
      <c r="C1466" s="5" t="n"/>
      <c r="D1466" s="14" t="n"/>
      <c r="E1466" s="5" t="n"/>
      <c r="F1466" s="5" t="n"/>
      <c r="G1466" s="18">
        <f>IF(B1466&amp;""="","",IF(COUNTIF($B$6:B1466,B1466&amp;"")=1,1,0))</f>
        <v/>
      </c>
    </row>
    <row r="1467">
      <c r="A1467" s="17" t="n"/>
      <c r="B1467" s="5" t="n"/>
      <c r="C1467" s="5" t="n"/>
      <c r="D1467" s="14" t="n"/>
      <c r="E1467" s="5" t="n"/>
      <c r="F1467" s="5" t="n"/>
      <c r="G1467" s="18">
        <f>IF(B1467&amp;""="","",IF(COUNTIF($B$6:B1467,B1467&amp;"")=1,1,0))</f>
        <v/>
      </c>
    </row>
    <row r="1468">
      <c r="A1468" s="17" t="n"/>
      <c r="B1468" s="5" t="n"/>
      <c r="C1468" s="5" t="n"/>
      <c r="D1468" s="14" t="n"/>
      <c r="E1468" s="5" t="n"/>
      <c r="F1468" s="5" t="n"/>
      <c r="G1468" s="18">
        <f>IF(B1468&amp;""="","",IF(COUNTIF($B$6:B1468,B1468&amp;"")=1,1,0))</f>
        <v/>
      </c>
    </row>
    <row r="1469">
      <c r="A1469" s="17" t="n"/>
      <c r="B1469" s="5" t="n"/>
      <c r="C1469" s="5" t="n"/>
      <c r="D1469" s="14" t="n"/>
      <c r="E1469" s="5" t="n"/>
      <c r="F1469" s="5" t="n"/>
      <c r="G1469" s="18">
        <f>IF(B1469&amp;""="","",IF(COUNTIF($B$6:B1469,B1469&amp;"")=1,1,0))</f>
        <v/>
      </c>
    </row>
    <row r="1470">
      <c r="A1470" s="17" t="n"/>
      <c r="B1470" s="5" t="n"/>
      <c r="C1470" s="5" t="n"/>
      <c r="D1470" s="14" t="n"/>
      <c r="E1470" s="5" t="n"/>
      <c r="F1470" s="5" t="n"/>
      <c r="G1470" s="18">
        <f>IF(B1470&amp;""="","",IF(COUNTIF($B$6:B1470,B1470&amp;"")=1,1,0))</f>
        <v/>
      </c>
    </row>
    <row r="1471">
      <c r="A1471" s="17" t="n"/>
      <c r="B1471" s="5" t="n"/>
      <c r="C1471" s="5" t="n"/>
      <c r="D1471" s="14" t="n"/>
      <c r="E1471" s="5" t="n"/>
      <c r="F1471" s="5" t="n"/>
      <c r="G1471" s="18">
        <f>IF(B1471&amp;""="","",IF(COUNTIF($B$6:B1471,B1471&amp;"")=1,1,0))</f>
        <v/>
      </c>
    </row>
    <row r="1472">
      <c r="A1472" s="17" t="n"/>
      <c r="B1472" s="5" t="n"/>
      <c r="C1472" s="5" t="n"/>
      <c r="D1472" s="14" t="n"/>
      <c r="E1472" s="5" t="n"/>
      <c r="F1472" s="5" t="n"/>
      <c r="G1472" s="18">
        <f>IF(B1472&amp;""="","",IF(COUNTIF($B$6:B1472,B1472&amp;"")=1,1,0))</f>
        <v/>
      </c>
    </row>
    <row r="1473">
      <c r="A1473" s="17" t="n"/>
      <c r="B1473" s="5" t="n"/>
      <c r="C1473" s="5" t="n"/>
      <c r="D1473" s="14" t="n"/>
      <c r="E1473" s="5" t="n"/>
      <c r="F1473" s="5" t="n"/>
      <c r="G1473" s="18">
        <f>IF(B1473&amp;""="","",IF(COUNTIF($B$6:B1473,B1473&amp;"")=1,1,0))</f>
        <v/>
      </c>
    </row>
    <row r="1474">
      <c r="A1474" s="17" t="n"/>
      <c r="B1474" s="5" t="n"/>
      <c r="C1474" s="5" t="n"/>
      <c r="D1474" s="14" t="n"/>
      <c r="E1474" s="5" t="n"/>
      <c r="F1474" s="5" t="n"/>
      <c r="G1474" s="18">
        <f>IF(B1474&amp;""="","",IF(COUNTIF($B$6:B1474,B1474&amp;"")=1,1,0))</f>
        <v/>
      </c>
    </row>
    <row r="1475">
      <c r="A1475" s="17" t="n"/>
      <c r="B1475" s="5" t="n"/>
      <c r="C1475" s="5" t="n"/>
      <c r="D1475" s="14" t="n"/>
      <c r="E1475" s="5" t="n"/>
      <c r="F1475" s="5" t="n"/>
      <c r="G1475" s="18">
        <f>IF(B1475&amp;""="","",IF(COUNTIF($B$6:B1475,B1475&amp;"")=1,1,0))</f>
        <v/>
      </c>
    </row>
    <row r="1476">
      <c r="A1476" s="17" t="n"/>
      <c r="B1476" s="5" t="n"/>
      <c r="C1476" s="5" t="n"/>
      <c r="D1476" s="14" t="n"/>
      <c r="E1476" s="5" t="n"/>
      <c r="F1476" s="5" t="n"/>
      <c r="G1476" s="18">
        <f>IF(B1476&amp;""="","",IF(COUNTIF($B$6:B1476,B1476&amp;"")=1,1,0))</f>
        <v/>
      </c>
    </row>
    <row r="1477">
      <c r="A1477" s="17" t="n"/>
      <c r="B1477" s="5" t="n"/>
      <c r="C1477" s="5" t="n"/>
      <c r="D1477" s="14" t="n"/>
      <c r="E1477" s="5" t="n"/>
      <c r="F1477" s="5" t="n"/>
      <c r="G1477" s="18">
        <f>IF(B1477&amp;""="","",IF(COUNTIF($B$6:B1477,B1477&amp;"")=1,1,0))</f>
        <v/>
      </c>
    </row>
    <row r="1478">
      <c r="A1478" s="17" t="n"/>
      <c r="B1478" s="5" t="n"/>
      <c r="C1478" s="5" t="n"/>
      <c r="D1478" s="14" t="n"/>
      <c r="E1478" s="5" t="n"/>
      <c r="F1478" s="5" t="n"/>
      <c r="G1478" s="18">
        <f>IF(B1478&amp;""="","",IF(COUNTIF($B$6:B1478,B1478&amp;"")=1,1,0))</f>
        <v/>
      </c>
    </row>
    <row r="1479">
      <c r="A1479" s="17" t="n"/>
      <c r="B1479" s="5" t="n"/>
      <c r="C1479" s="5" t="n"/>
      <c r="D1479" s="14" t="n"/>
      <c r="E1479" s="5" t="n"/>
      <c r="F1479" s="5" t="n"/>
      <c r="G1479" s="18">
        <f>IF(B1479&amp;""="","",IF(COUNTIF($B$6:B1479,B1479&amp;"")=1,1,0))</f>
        <v/>
      </c>
    </row>
    <row r="1480">
      <c r="A1480" s="17" t="n"/>
      <c r="B1480" s="5" t="n"/>
      <c r="C1480" s="5" t="n"/>
      <c r="D1480" s="14" t="n"/>
      <c r="E1480" s="5" t="n"/>
      <c r="F1480" s="5" t="n"/>
      <c r="G1480" s="18">
        <f>IF(B1480&amp;""="","",IF(COUNTIF($B$6:B1480,B1480&amp;"")=1,1,0))</f>
        <v/>
      </c>
    </row>
    <row r="1481">
      <c r="A1481" s="17" t="n"/>
      <c r="B1481" s="5" t="n"/>
      <c r="C1481" s="5" t="n"/>
      <c r="D1481" s="14" t="n"/>
      <c r="E1481" s="5" t="n"/>
      <c r="F1481" s="5" t="n"/>
      <c r="G1481" s="18">
        <f>IF(B1481&amp;""="","",IF(COUNTIF($B$6:B1481,B1481&amp;"")=1,1,0))</f>
        <v/>
      </c>
    </row>
    <row r="1482">
      <c r="A1482" s="17" t="n"/>
      <c r="B1482" s="5" t="n"/>
      <c r="C1482" s="5" t="n"/>
      <c r="D1482" s="14" t="n"/>
      <c r="E1482" s="5" t="n"/>
      <c r="F1482" s="5" t="n"/>
      <c r="G1482" s="18">
        <f>IF(B1482&amp;""="","",IF(COUNTIF($B$6:B1482,B1482&amp;"")=1,1,0))</f>
        <v/>
      </c>
    </row>
    <row r="1483">
      <c r="A1483" s="17" t="n"/>
      <c r="B1483" s="5" t="n"/>
      <c r="C1483" s="5" t="n"/>
      <c r="D1483" s="14" t="n"/>
      <c r="E1483" s="5" t="n"/>
      <c r="F1483" s="5" t="n"/>
      <c r="G1483" s="18">
        <f>IF(B1483&amp;""="","",IF(COUNTIF($B$6:B1483,B1483&amp;"")=1,1,0))</f>
        <v/>
      </c>
    </row>
    <row r="1484">
      <c r="A1484" s="17" t="n"/>
      <c r="B1484" s="5" t="n"/>
      <c r="C1484" s="5" t="n"/>
      <c r="D1484" s="14" t="n"/>
      <c r="E1484" s="5" t="n"/>
      <c r="F1484" s="5" t="n"/>
      <c r="G1484" s="18">
        <f>IF(B1484&amp;""="","",IF(COUNTIF($B$6:B1484,B1484&amp;"")=1,1,0))</f>
        <v/>
      </c>
    </row>
    <row r="1485">
      <c r="A1485" s="17" t="n"/>
      <c r="B1485" s="5" t="n"/>
      <c r="C1485" s="5" t="n"/>
      <c r="D1485" s="14" t="n"/>
      <c r="E1485" s="5" t="n"/>
      <c r="F1485" s="5" t="n"/>
      <c r="G1485" s="18">
        <f>IF(B1485&amp;""="","",IF(COUNTIF($B$6:B1485,B1485&amp;"")=1,1,0))</f>
        <v/>
      </c>
    </row>
    <row r="1486">
      <c r="A1486" s="17" t="n"/>
      <c r="B1486" s="5" t="n"/>
      <c r="C1486" s="5" t="n"/>
      <c r="D1486" s="14" t="n"/>
      <c r="E1486" s="5" t="n"/>
      <c r="F1486" s="5" t="n"/>
      <c r="G1486" s="18">
        <f>IF(B1486&amp;""="","",IF(COUNTIF($B$6:B1486,B1486&amp;"")=1,1,0))</f>
        <v/>
      </c>
    </row>
    <row r="1487">
      <c r="A1487" s="17" t="n"/>
      <c r="B1487" s="5" t="n"/>
      <c r="C1487" s="5" t="n"/>
      <c r="D1487" s="14" t="n"/>
      <c r="E1487" s="5" t="n"/>
      <c r="F1487" s="5" t="n"/>
      <c r="G1487" s="18">
        <f>IF(B1487&amp;""="","",IF(COUNTIF($B$6:B1487,B1487&amp;"")=1,1,0))</f>
        <v/>
      </c>
    </row>
    <row r="1488">
      <c r="A1488" s="17" t="n"/>
      <c r="B1488" s="5" t="n"/>
      <c r="C1488" s="5" t="n"/>
      <c r="D1488" s="14" t="n"/>
      <c r="E1488" s="5" t="n"/>
      <c r="F1488" s="5" t="n"/>
      <c r="G1488" s="18">
        <f>IF(B1488&amp;""="","",IF(COUNTIF($B$6:B1488,B1488&amp;"")=1,1,0))</f>
        <v/>
      </c>
    </row>
    <row r="1489">
      <c r="A1489" s="17" t="n"/>
      <c r="B1489" s="5" t="n"/>
      <c r="C1489" s="5" t="n"/>
      <c r="D1489" s="14" t="n"/>
      <c r="E1489" s="5" t="n"/>
      <c r="F1489" s="5" t="n"/>
      <c r="G1489" s="18">
        <f>IF(B1489&amp;""="","",IF(COUNTIF($B$6:B1489,B1489&amp;"")=1,1,0))</f>
        <v/>
      </c>
    </row>
    <row r="1490">
      <c r="A1490" s="17" t="n"/>
      <c r="B1490" s="5" t="n"/>
      <c r="C1490" s="5" t="n"/>
      <c r="D1490" s="14" t="n"/>
      <c r="E1490" s="5" t="n"/>
      <c r="F1490" s="5" t="n"/>
      <c r="G1490" s="18">
        <f>IF(B1490&amp;""="","",IF(COUNTIF($B$6:B1490,B1490&amp;"")=1,1,0))</f>
        <v/>
      </c>
    </row>
    <row r="1491">
      <c r="A1491" s="17" t="n"/>
      <c r="B1491" s="5" t="n"/>
      <c r="C1491" s="5" t="n"/>
      <c r="D1491" s="14" t="n"/>
      <c r="E1491" s="5" t="n"/>
      <c r="F1491" s="5" t="n"/>
      <c r="G1491" s="18">
        <f>IF(B1491&amp;""="","",IF(COUNTIF($B$6:B1491,B1491&amp;"")=1,1,0))</f>
        <v/>
      </c>
    </row>
    <row r="1492">
      <c r="A1492" s="17" t="n"/>
      <c r="B1492" s="5" t="n"/>
      <c r="C1492" s="5" t="n"/>
      <c r="D1492" s="14" t="n"/>
      <c r="E1492" s="5" t="n"/>
      <c r="F1492" s="5" t="n"/>
      <c r="G1492" s="18">
        <f>IF(B1492&amp;""="","",IF(COUNTIF($B$6:B1492,B1492&amp;"")=1,1,0))</f>
        <v/>
      </c>
    </row>
    <row r="1493">
      <c r="A1493" s="17" t="n"/>
      <c r="B1493" s="5" t="n"/>
      <c r="C1493" s="5" t="n"/>
      <c r="D1493" s="14" t="n"/>
      <c r="E1493" s="5" t="n"/>
      <c r="F1493" s="5" t="n"/>
      <c r="G1493" s="18">
        <f>IF(B1493&amp;""="","",IF(COUNTIF($B$6:B1493,B1493&amp;"")=1,1,0))</f>
        <v/>
      </c>
    </row>
    <row r="1494">
      <c r="A1494" s="17" t="n"/>
      <c r="B1494" s="5" t="n"/>
      <c r="C1494" s="5" t="n"/>
      <c r="D1494" s="14" t="n"/>
      <c r="E1494" s="5" t="n"/>
      <c r="F1494" s="5" t="n"/>
      <c r="G1494" s="18">
        <f>IF(B1494&amp;""="","",IF(COUNTIF($B$6:B1494,B1494&amp;"")=1,1,0))</f>
        <v/>
      </c>
    </row>
    <row r="1495">
      <c r="A1495" s="17" t="n"/>
      <c r="B1495" s="5" t="n"/>
      <c r="C1495" s="5" t="n"/>
      <c r="D1495" s="14" t="n"/>
      <c r="E1495" s="5" t="n"/>
      <c r="F1495" s="5" t="n"/>
      <c r="G1495" s="18">
        <f>IF(B1495&amp;""="","",IF(COUNTIF($B$6:B1495,B1495&amp;"")=1,1,0))</f>
        <v/>
      </c>
    </row>
    <row r="1496">
      <c r="A1496" s="17" t="n"/>
      <c r="B1496" s="5" t="n"/>
      <c r="C1496" s="5" t="n"/>
      <c r="D1496" s="14" t="n"/>
      <c r="E1496" s="5" t="n"/>
      <c r="F1496" s="5" t="n"/>
      <c r="G1496" s="18">
        <f>IF(B1496&amp;""="","",IF(COUNTIF($B$6:B1496,B1496&amp;"")=1,1,0))</f>
        <v/>
      </c>
    </row>
    <row r="1497">
      <c r="A1497" s="17" t="n"/>
      <c r="B1497" s="5" t="n"/>
      <c r="C1497" s="5" t="n"/>
      <c r="D1497" s="14" t="n"/>
      <c r="E1497" s="5" t="n"/>
      <c r="F1497" s="5" t="n"/>
      <c r="G1497" s="18">
        <f>IF(B1497&amp;""="","",IF(COUNTIF($B$6:B1497,B1497&amp;"")=1,1,0))</f>
        <v/>
      </c>
    </row>
    <row r="1498">
      <c r="A1498" s="17" t="n"/>
      <c r="B1498" s="5" t="n"/>
      <c r="C1498" s="5" t="n"/>
      <c r="D1498" s="14" t="n"/>
      <c r="E1498" s="5" t="n"/>
      <c r="F1498" s="5" t="n"/>
      <c r="G1498" s="18">
        <f>IF(B1498&amp;""="","",IF(COUNTIF($B$6:B1498,B1498&amp;"")=1,1,0))</f>
        <v/>
      </c>
    </row>
    <row r="1499">
      <c r="A1499" s="17" t="n"/>
      <c r="B1499" s="5" t="n"/>
      <c r="C1499" s="5" t="n"/>
      <c r="D1499" s="14" t="n"/>
      <c r="E1499" s="5" t="n"/>
      <c r="F1499" s="5" t="n"/>
      <c r="G1499" s="18">
        <f>IF(B1499&amp;""="","",IF(COUNTIF($B$6:B1499,B1499&amp;"")=1,1,0))</f>
        <v/>
      </c>
    </row>
    <row r="1500">
      <c r="A1500" s="17" t="n"/>
      <c r="B1500" s="5" t="n"/>
      <c r="C1500" s="5" t="n"/>
      <c r="D1500" s="14" t="n"/>
      <c r="E1500" s="5" t="n"/>
      <c r="F1500" s="5" t="n"/>
      <c r="G1500" s="18">
        <f>IF(B1500&amp;""="","",IF(COUNTIF($B$6:B1500,B1500&amp;"")=1,1,0))</f>
        <v/>
      </c>
    </row>
    <row r="1501">
      <c r="A1501" s="17" t="n"/>
      <c r="B1501" s="5" t="n"/>
      <c r="C1501" s="5" t="n"/>
      <c r="D1501" s="14" t="n"/>
      <c r="E1501" s="5" t="n"/>
      <c r="F1501" s="5" t="n"/>
      <c r="G1501" s="18">
        <f>IF(B1501&amp;""="","",IF(COUNTIF($B$6:B1501,B1501&amp;"")=1,1,0))</f>
        <v/>
      </c>
    </row>
    <row r="1502">
      <c r="A1502" s="17" t="n"/>
      <c r="B1502" s="5" t="n"/>
      <c r="C1502" s="5" t="n"/>
      <c r="D1502" s="14" t="n"/>
      <c r="E1502" s="5" t="n"/>
      <c r="F1502" s="5" t="n"/>
      <c r="G1502" s="18">
        <f>IF(B1502&amp;""="","",IF(COUNTIF($B$6:B1502,B1502&amp;"")=1,1,0))</f>
        <v/>
      </c>
    </row>
    <row r="1503">
      <c r="A1503" s="17" t="n"/>
      <c r="B1503" s="5" t="n"/>
      <c r="C1503" s="5" t="n"/>
      <c r="D1503" s="14" t="n"/>
      <c r="E1503" s="5" t="n"/>
      <c r="F1503" s="5" t="n"/>
      <c r="G1503" s="18">
        <f>IF(B1503&amp;""="","",IF(COUNTIF($B$6:B1503,B1503&amp;"")=1,1,0))</f>
        <v/>
      </c>
    </row>
    <row r="1504">
      <c r="A1504" s="17" t="n"/>
      <c r="B1504" s="5" t="n"/>
      <c r="C1504" s="5" t="n"/>
      <c r="D1504" s="14" t="n"/>
      <c r="E1504" s="5" t="n"/>
      <c r="F1504" s="5" t="n"/>
      <c r="G1504" s="18">
        <f>IF(B1504&amp;""="","",IF(COUNTIF($B$6:B1504,B1504&amp;"")=1,1,0))</f>
        <v/>
      </c>
    </row>
    <row r="1505">
      <c r="A1505" s="17" t="n"/>
      <c r="B1505" s="5" t="n"/>
      <c r="C1505" s="5" t="n"/>
      <c r="D1505" s="14" t="n"/>
      <c r="E1505" s="5" t="n"/>
      <c r="F1505" s="5" t="n"/>
      <c r="G1505" s="18">
        <f>IF(B1505&amp;""="","",IF(COUNTIF($B$6:B1505,B1505&amp;"")=1,1,0))</f>
        <v/>
      </c>
    </row>
    <row r="1506">
      <c r="A1506" s="17" t="n"/>
      <c r="B1506" s="5" t="n"/>
      <c r="C1506" s="5" t="n"/>
      <c r="D1506" s="14" t="n"/>
      <c r="E1506" s="5" t="n"/>
      <c r="F1506" s="5" t="n"/>
      <c r="G1506" s="18">
        <f>IF(B1506&amp;""="","",IF(COUNTIF($B$6:B1506,B1506&amp;"")=1,1,0))</f>
        <v/>
      </c>
    </row>
    <row r="1507">
      <c r="A1507" s="17" t="n"/>
      <c r="B1507" s="5" t="n"/>
      <c r="C1507" s="5" t="n"/>
      <c r="D1507" s="14" t="n"/>
      <c r="E1507" s="5" t="n"/>
      <c r="F1507" s="5" t="n"/>
      <c r="G1507" s="18">
        <f>IF(B1507&amp;""="","",IF(COUNTIF($B$6:B1507,B1507&amp;"")=1,1,0))</f>
        <v/>
      </c>
    </row>
    <row r="1508">
      <c r="A1508" s="17" t="n"/>
      <c r="B1508" s="5" t="n"/>
      <c r="C1508" s="5" t="n"/>
      <c r="D1508" s="14" t="n"/>
      <c r="E1508" s="5" t="n"/>
      <c r="F1508" s="5" t="n"/>
      <c r="G1508" s="18">
        <f>IF(B1508&amp;""="","",IF(COUNTIF($B$6:B1508,B1508&amp;"")=1,1,0))</f>
        <v/>
      </c>
    </row>
    <row r="1509">
      <c r="A1509" s="17" t="n"/>
      <c r="B1509" s="5" t="n"/>
      <c r="C1509" s="5" t="n"/>
      <c r="D1509" s="14" t="n"/>
      <c r="E1509" s="5" t="n"/>
      <c r="F1509" s="5" t="n"/>
      <c r="G1509" s="18">
        <f>IF(B1509&amp;""="","",IF(COUNTIF($B$6:B1509,B1509&amp;"")=1,1,0))</f>
        <v/>
      </c>
    </row>
    <row r="1510">
      <c r="A1510" s="17" t="n"/>
      <c r="B1510" s="5" t="n"/>
      <c r="C1510" s="5" t="n"/>
      <c r="D1510" s="14" t="n"/>
      <c r="E1510" s="5" t="n"/>
      <c r="F1510" s="5" t="n"/>
      <c r="G1510" s="18">
        <f>IF(B1510&amp;""="","",IF(COUNTIF($B$6:B1510,B1510&amp;"")=1,1,0))</f>
        <v/>
      </c>
    </row>
    <row r="1511">
      <c r="A1511" s="17" t="n"/>
      <c r="B1511" s="5" t="n"/>
      <c r="C1511" s="5" t="n"/>
      <c r="D1511" s="14" t="n"/>
      <c r="E1511" s="5" t="n"/>
      <c r="F1511" s="5" t="n"/>
      <c r="G1511" s="18">
        <f>IF(B1511&amp;""="","",IF(COUNTIF($B$6:B1511,B1511&amp;"")=1,1,0))</f>
        <v/>
      </c>
    </row>
    <row r="1512">
      <c r="A1512" s="17" t="n"/>
      <c r="B1512" s="5" t="n"/>
      <c r="C1512" s="5" t="n"/>
      <c r="D1512" s="14" t="n"/>
      <c r="E1512" s="5" t="n"/>
      <c r="F1512" s="5" t="n"/>
      <c r="G1512" s="18">
        <f>IF(B1512&amp;""="","",IF(COUNTIF($B$6:B1512,B1512&amp;"")=1,1,0))</f>
        <v/>
      </c>
    </row>
    <row r="1513">
      <c r="A1513" s="17" t="n"/>
      <c r="B1513" s="5" t="n"/>
      <c r="C1513" s="5" t="n"/>
      <c r="D1513" s="14" t="n"/>
      <c r="E1513" s="5" t="n"/>
      <c r="F1513" s="5" t="n"/>
      <c r="G1513" s="18">
        <f>IF(B1513&amp;""="","",IF(COUNTIF($B$6:B1513,B1513&amp;"")=1,1,0))</f>
        <v/>
      </c>
    </row>
    <row r="1514">
      <c r="A1514" s="17" t="n"/>
      <c r="B1514" s="5" t="n"/>
      <c r="C1514" s="5" t="n"/>
      <c r="D1514" s="14" t="n"/>
      <c r="E1514" s="5" t="n"/>
      <c r="F1514" s="5" t="n"/>
      <c r="G1514" s="18">
        <f>IF(B1514&amp;""="","",IF(COUNTIF($B$6:B1514,B1514&amp;"")=1,1,0))</f>
        <v/>
      </c>
    </row>
    <row r="1515">
      <c r="A1515" s="17" t="n"/>
      <c r="B1515" s="5" t="n"/>
      <c r="C1515" s="5" t="n"/>
      <c r="D1515" s="14" t="n"/>
      <c r="E1515" s="5" t="n"/>
      <c r="F1515" s="5" t="n"/>
      <c r="G1515" s="18">
        <f>IF(B1515&amp;""="","",IF(COUNTIF($B$6:B1515,B1515&amp;"")=1,1,0))</f>
        <v/>
      </c>
    </row>
    <row r="1516">
      <c r="A1516" s="17" t="n"/>
      <c r="B1516" s="5" t="n"/>
      <c r="C1516" s="5" t="n"/>
      <c r="D1516" s="14" t="n"/>
      <c r="E1516" s="5" t="n"/>
      <c r="F1516" s="5" t="n"/>
      <c r="G1516" s="18">
        <f>IF(B1516&amp;""="","",IF(COUNTIF($B$6:B1516,B1516&amp;"")=1,1,0))</f>
        <v/>
      </c>
    </row>
    <row r="1517">
      <c r="A1517" s="17" t="n"/>
      <c r="B1517" s="5" t="n"/>
      <c r="C1517" s="5" t="n"/>
      <c r="D1517" s="14" t="n"/>
      <c r="E1517" s="5" t="n"/>
      <c r="F1517" s="5" t="n"/>
      <c r="G1517" s="18">
        <f>IF(B1517&amp;""="","",IF(COUNTIF($B$6:B1517,B1517&amp;"")=1,1,0))</f>
        <v/>
      </c>
    </row>
    <row r="1518">
      <c r="A1518" s="17" t="n"/>
      <c r="B1518" s="5" t="n"/>
      <c r="C1518" s="5" t="n"/>
      <c r="D1518" s="14" t="n"/>
      <c r="E1518" s="5" t="n"/>
      <c r="F1518" s="5" t="n"/>
      <c r="G1518" s="18">
        <f>IF(B1518&amp;""="","",IF(COUNTIF($B$6:B1518,B1518&amp;"")=1,1,0))</f>
        <v/>
      </c>
    </row>
    <row r="1519">
      <c r="A1519" s="17" t="n"/>
      <c r="B1519" s="5" t="n"/>
      <c r="C1519" s="5" t="n"/>
      <c r="D1519" s="14" t="n"/>
      <c r="E1519" s="5" t="n"/>
      <c r="F1519" s="5" t="n"/>
      <c r="G1519" s="18">
        <f>IF(B1519&amp;""="","",IF(COUNTIF($B$6:B1519,B1519&amp;"")=1,1,0))</f>
        <v/>
      </c>
    </row>
    <row r="1520">
      <c r="A1520" s="17" t="n"/>
      <c r="B1520" s="5" t="n"/>
      <c r="C1520" s="5" t="n"/>
      <c r="D1520" s="14" t="n"/>
      <c r="E1520" s="5" t="n"/>
      <c r="F1520" s="5" t="n"/>
      <c r="G1520" s="18">
        <f>IF(B1520&amp;""="","",IF(COUNTIF($B$6:B1520,B1520&amp;"")=1,1,0))</f>
        <v/>
      </c>
    </row>
    <row r="1521">
      <c r="A1521" s="17" t="n"/>
      <c r="B1521" s="5" t="n"/>
      <c r="C1521" s="5" t="n"/>
      <c r="D1521" s="14" t="n"/>
      <c r="E1521" s="5" t="n"/>
      <c r="F1521" s="5" t="n"/>
      <c r="G1521" s="18">
        <f>IF(B1521&amp;""="","",IF(COUNTIF($B$6:B1521,B1521&amp;"")=1,1,0))</f>
        <v/>
      </c>
    </row>
    <row r="1522">
      <c r="A1522" s="17" t="n"/>
      <c r="B1522" s="5" t="n"/>
      <c r="C1522" s="5" t="n"/>
      <c r="D1522" s="14" t="n"/>
      <c r="E1522" s="5" t="n"/>
      <c r="F1522" s="5" t="n"/>
      <c r="G1522" s="18">
        <f>IF(B1522&amp;""="","",IF(COUNTIF($B$6:B1522,B1522&amp;"")=1,1,0))</f>
        <v/>
      </c>
    </row>
    <row r="1523">
      <c r="A1523" s="17" t="n"/>
      <c r="B1523" s="5" t="n"/>
      <c r="C1523" s="5" t="n"/>
      <c r="D1523" s="14" t="n"/>
      <c r="E1523" s="5" t="n"/>
      <c r="F1523" s="5" t="n"/>
      <c r="G1523" s="18">
        <f>IF(B1523&amp;""="","",IF(COUNTIF($B$6:B1523,B1523&amp;"")=1,1,0))</f>
        <v/>
      </c>
    </row>
    <row r="1524">
      <c r="A1524" s="17" t="n"/>
      <c r="B1524" s="5" t="n"/>
      <c r="C1524" s="5" t="n"/>
      <c r="D1524" s="14" t="n"/>
      <c r="E1524" s="5" t="n"/>
      <c r="F1524" s="5" t="n"/>
      <c r="G1524" s="18">
        <f>IF(B1524&amp;""="","",IF(COUNTIF($B$6:B1524,B1524&amp;"")=1,1,0))</f>
        <v/>
      </c>
    </row>
    <row r="1525">
      <c r="A1525" s="17" t="n"/>
      <c r="B1525" s="5" t="n"/>
      <c r="C1525" s="5" t="n"/>
      <c r="D1525" s="14" t="n"/>
      <c r="E1525" s="5" t="n"/>
      <c r="F1525" s="5" t="n"/>
      <c r="G1525" s="18">
        <f>IF(B1525&amp;""="","",IF(COUNTIF($B$6:B1525,B1525&amp;"")=1,1,0))</f>
        <v/>
      </c>
    </row>
    <row r="1526">
      <c r="A1526" s="17" t="n"/>
      <c r="B1526" s="5" t="n"/>
      <c r="C1526" s="5" t="n"/>
      <c r="D1526" s="14" t="n"/>
      <c r="E1526" s="5" t="n"/>
      <c r="F1526" s="5" t="n"/>
      <c r="G1526" s="18">
        <f>IF(B1526&amp;""="","",IF(COUNTIF($B$6:B1526,B1526&amp;"")=1,1,0))</f>
        <v/>
      </c>
    </row>
    <row r="1527">
      <c r="A1527" s="17" t="n"/>
      <c r="B1527" s="5" t="n"/>
      <c r="C1527" s="5" t="n"/>
      <c r="D1527" s="14" t="n"/>
      <c r="E1527" s="5" t="n"/>
      <c r="F1527" s="5" t="n"/>
      <c r="G1527" s="18">
        <f>IF(B1527&amp;""="","",IF(COUNTIF($B$6:B1527,B1527&amp;"")=1,1,0))</f>
        <v/>
      </c>
    </row>
    <row r="1528">
      <c r="A1528" s="17" t="n"/>
      <c r="B1528" s="5" t="n"/>
      <c r="C1528" s="5" t="n"/>
      <c r="D1528" s="14" t="n"/>
      <c r="E1528" s="5" t="n"/>
      <c r="F1528" s="5" t="n"/>
      <c r="G1528" s="18">
        <f>IF(B1528&amp;""="","",IF(COUNTIF($B$6:B1528,B1528&amp;"")=1,1,0))</f>
        <v/>
      </c>
    </row>
    <row r="1529">
      <c r="A1529" s="17" t="n"/>
      <c r="B1529" s="5" t="n"/>
      <c r="C1529" s="5" t="n"/>
      <c r="D1529" s="14" t="n"/>
      <c r="E1529" s="5" t="n"/>
      <c r="F1529" s="5" t="n"/>
      <c r="G1529" s="18">
        <f>IF(B1529&amp;""="","",IF(COUNTIF($B$6:B1529,B1529&amp;"")=1,1,0))</f>
        <v/>
      </c>
    </row>
    <row r="1530">
      <c r="A1530" s="17" t="n"/>
      <c r="B1530" s="5" t="n"/>
      <c r="C1530" s="5" t="n"/>
      <c r="D1530" s="14" t="n"/>
      <c r="E1530" s="5" t="n"/>
      <c r="F1530" s="5" t="n"/>
      <c r="G1530" s="18">
        <f>IF(B1530&amp;""="","",IF(COUNTIF($B$6:B1530,B1530&amp;"")=1,1,0))</f>
        <v/>
      </c>
    </row>
    <row r="1531">
      <c r="A1531" s="17" t="n"/>
      <c r="B1531" s="5" t="n"/>
      <c r="C1531" s="5" t="n"/>
      <c r="D1531" s="14" t="n"/>
      <c r="E1531" s="5" t="n"/>
      <c r="F1531" s="5" t="n"/>
      <c r="G1531" s="18">
        <f>IF(B1531&amp;""="","",IF(COUNTIF($B$6:B1531,B1531&amp;"")=1,1,0))</f>
        <v/>
      </c>
    </row>
    <row r="1532">
      <c r="A1532" s="17" t="n"/>
      <c r="B1532" s="5" t="n"/>
      <c r="C1532" s="5" t="n"/>
      <c r="D1532" s="14" t="n"/>
      <c r="E1532" s="5" t="n"/>
      <c r="F1532" s="5" t="n"/>
      <c r="G1532" s="18">
        <f>IF(B1532&amp;""="","",IF(COUNTIF($B$6:B1532,B1532&amp;"")=1,1,0))</f>
        <v/>
      </c>
    </row>
    <row r="1533">
      <c r="A1533" s="17" t="n"/>
      <c r="B1533" s="5" t="n"/>
      <c r="C1533" s="5" t="n"/>
      <c r="D1533" s="14" t="n"/>
      <c r="E1533" s="5" t="n"/>
      <c r="F1533" s="5" t="n"/>
      <c r="G1533" s="18">
        <f>IF(B1533&amp;""="","",IF(COUNTIF($B$6:B1533,B1533&amp;"")=1,1,0))</f>
        <v/>
      </c>
    </row>
    <row r="1534">
      <c r="A1534" s="17" t="n"/>
      <c r="B1534" s="5" t="n"/>
      <c r="C1534" s="5" t="n"/>
      <c r="D1534" s="14" t="n"/>
      <c r="E1534" s="5" t="n"/>
      <c r="F1534" s="5" t="n"/>
      <c r="G1534" s="18">
        <f>IF(B1534&amp;""="","",IF(COUNTIF($B$6:B1534,B1534&amp;"")=1,1,0))</f>
        <v/>
      </c>
    </row>
    <row r="1535">
      <c r="A1535" s="17" t="n"/>
      <c r="B1535" s="5" t="n"/>
      <c r="C1535" s="5" t="n"/>
      <c r="D1535" s="14" t="n"/>
      <c r="E1535" s="5" t="n"/>
      <c r="F1535" s="5" t="n"/>
      <c r="G1535" s="18">
        <f>IF(B1535&amp;""="","",IF(COUNTIF($B$6:B1535,B1535&amp;"")=1,1,0))</f>
        <v/>
      </c>
    </row>
    <row r="1536">
      <c r="A1536" s="17" t="n"/>
      <c r="B1536" s="5" t="n"/>
      <c r="C1536" s="5" t="n"/>
      <c r="D1536" s="14" t="n"/>
      <c r="E1536" s="5" t="n"/>
      <c r="F1536" s="5" t="n"/>
      <c r="G1536" s="18">
        <f>IF(B1536&amp;""="","",IF(COUNTIF($B$6:B1536,B1536&amp;"")=1,1,0))</f>
        <v/>
      </c>
    </row>
    <row r="1537">
      <c r="A1537" s="17" t="n"/>
      <c r="B1537" s="5" t="n"/>
      <c r="C1537" s="5" t="n"/>
      <c r="D1537" s="14" t="n"/>
      <c r="E1537" s="5" t="n"/>
      <c r="F1537" s="5" t="n"/>
      <c r="G1537" s="18">
        <f>IF(B1537&amp;""="","",IF(COUNTIF($B$6:B1537,B1537&amp;"")=1,1,0))</f>
        <v/>
      </c>
    </row>
    <row r="1538">
      <c r="A1538" s="17" t="n"/>
      <c r="B1538" s="5" t="n"/>
      <c r="C1538" s="5" t="n"/>
      <c r="D1538" s="14" t="n"/>
      <c r="E1538" s="5" t="n"/>
      <c r="F1538" s="5" t="n"/>
      <c r="G1538" s="18">
        <f>IF(B1538&amp;""="","",IF(COUNTIF($B$6:B1538,B1538&amp;"")=1,1,0))</f>
        <v/>
      </c>
    </row>
    <row r="1539">
      <c r="A1539" s="17" t="n"/>
      <c r="B1539" s="5" t="n"/>
      <c r="C1539" s="5" t="n"/>
      <c r="D1539" s="14" t="n"/>
      <c r="E1539" s="5" t="n"/>
      <c r="F1539" s="5" t="n"/>
      <c r="G1539" s="18">
        <f>IF(B1539&amp;""="","",IF(COUNTIF($B$6:B1539,B1539&amp;"")=1,1,0))</f>
        <v/>
      </c>
    </row>
    <row r="1540">
      <c r="A1540" s="17" t="n"/>
      <c r="B1540" s="5" t="n"/>
      <c r="C1540" s="5" t="n"/>
      <c r="D1540" s="14" t="n"/>
      <c r="E1540" s="5" t="n"/>
      <c r="F1540" s="5" t="n"/>
      <c r="G1540" s="18">
        <f>IF(B1540&amp;""="","",IF(COUNTIF($B$6:B1540,B1540&amp;"")=1,1,0))</f>
        <v/>
      </c>
    </row>
    <row r="1541">
      <c r="A1541" s="17" t="n"/>
      <c r="B1541" s="5" t="n"/>
      <c r="C1541" s="5" t="n"/>
      <c r="D1541" s="14" t="n"/>
      <c r="E1541" s="5" t="n"/>
      <c r="F1541" s="5" t="n"/>
      <c r="G1541" s="18">
        <f>IF(B1541&amp;""="","",IF(COUNTIF($B$6:B1541,B1541&amp;"")=1,1,0))</f>
        <v/>
      </c>
    </row>
    <row r="1542">
      <c r="A1542" s="17" t="n"/>
      <c r="B1542" s="5" t="n"/>
      <c r="C1542" s="5" t="n"/>
      <c r="D1542" s="14" t="n"/>
      <c r="E1542" s="5" t="n"/>
      <c r="F1542" s="5" t="n"/>
      <c r="G1542" s="18">
        <f>IF(B1542&amp;""="","",IF(COUNTIF($B$6:B1542,B1542&amp;"")=1,1,0))</f>
        <v/>
      </c>
    </row>
    <row r="1543">
      <c r="A1543" s="17" t="n"/>
      <c r="B1543" s="5" t="n"/>
      <c r="C1543" s="5" t="n"/>
      <c r="D1543" s="14" t="n"/>
      <c r="E1543" s="5" t="n"/>
      <c r="F1543" s="5" t="n"/>
      <c r="G1543" s="18">
        <f>IF(B1543&amp;""="","",IF(COUNTIF($B$6:B1543,B1543&amp;"")=1,1,0))</f>
        <v/>
      </c>
    </row>
    <row r="1544">
      <c r="A1544" s="17" t="n"/>
      <c r="B1544" s="5" t="n"/>
      <c r="C1544" s="5" t="n"/>
      <c r="D1544" s="14" t="n"/>
      <c r="E1544" s="5" t="n"/>
      <c r="F1544" s="5" t="n"/>
      <c r="G1544" s="18">
        <f>IF(B1544&amp;""="","",IF(COUNTIF($B$6:B1544,B1544&amp;"")=1,1,0))</f>
        <v/>
      </c>
    </row>
    <row r="1545">
      <c r="A1545" s="17" t="n"/>
      <c r="B1545" s="5" t="n"/>
      <c r="C1545" s="5" t="n"/>
      <c r="D1545" s="14" t="n"/>
      <c r="E1545" s="5" t="n"/>
      <c r="F1545" s="5" t="n"/>
      <c r="G1545" s="18">
        <f>IF(B1545&amp;""="","",IF(COUNTIF($B$6:B1545,B1545&amp;"")=1,1,0))</f>
        <v/>
      </c>
    </row>
    <row r="1546">
      <c r="A1546" s="17" t="n"/>
      <c r="B1546" s="5" t="n"/>
      <c r="C1546" s="5" t="n"/>
      <c r="D1546" s="14" t="n"/>
      <c r="E1546" s="5" t="n"/>
      <c r="F1546" s="5" t="n"/>
      <c r="G1546" s="18">
        <f>IF(B1546&amp;""="","",IF(COUNTIF($B$6:B1546,B1546&amp;"")=1,1,0))</f>
        <v/>
      </c>
    </row>
    <row r="1547">
      <c r="A1547" s="17" t="n"/>
      <c r="B1547" s="5" t="n"/>
      <c r="C1547" s="5" t="n"/>
      <c r="D1547" s="14" t="n"/>
      <c r="E1547" s="5" t="n"/>
      <c r="F1547" s="5" t="n"/>
      <c r="G1547" s="18">
        <f>IF(B1547&amp;""="","",IF(COUNTIF($B$6:B1547,B1547&amp;"")=1,1,0))</f>
        <v/>
      </c>
    </row>
    <row r="1548">
      <c r="A1548" s="17" t="n"/>
      <c r="B1548" s="5" t="n"/>
      <c r="C1548" s="5" t="n"/>
      <c r="D1548" s="14" t="n"/>
      <c r="E1548" s="5" t="n"/>
      <c r="F1548" s="5" t="n"/>
      <c r="G1548" s="18">
        <f>IF(B1548&amp;""="","",IF(COUNTIF($B$6:B1548,B1548&amp;"")=1,1,0))</f>
        <v/>
      </c>
    </row>
    <row r="1549">
      <c r="A1549" s="17" t="n"/>
      <c r="B1549" s="5" t="n"/>
      <c r="C1549" s="5" t="n"/>
      <c r="D1549" s="14" t="n"/>
      <c r="E1549" s="5" t="n"/>
      <c r="F1549" s="5" t="n"/>
      <c r="G1549" s="18">
        <f>IF(B1549&amp;""="","",IF(COUNTIF($B$6:B1549,B1549&amp;"")=1,1,0))</f>
        <v/>
      </c>
    </row>
    <row r="1550">
      <c r="A1550" s="17" t="n"/>
      <c r="B1550" s="5" t="n"/>
      <c r="C1550" s="5" t="n"/>
      <c r="D1550" s="14" t="n"/>
      <c r="E1550" s="5" t="n"/>
      <c r="F1550" s="5" t="n"/>
      <c r="G1550" s="18">
        <f>IF(B1550&amp;""="","",IF(COUNTIF($B$6:B1550,B1550&amp;"")=1,1,0))</f>
        <v/>
      </c>
    </row>
    <row r="1551">
      <c r="A1551" s="17" t="n"/>
      <c r="B1551" s="5" t="n"/>
      <c r="C1551" s="5" t="n"/>
      <c r="D1551" s="14" t="n"/>
      <c r="E1551" s="5" t="n"/>
      <c r="F1551" s="5" t="n"/>
      <c r="G1551" s="18">
        <f>IF(B1551&amp;""="","",IF(COUNTIF($B$6:B1551,B1551&amp;"")=1,1,0))</f>
        <v/>
      </c>
    </row>
    <row r="1552">
      <c r="A1552" s="17" t="n"/>
      <c r="B1552" s="5" t="n"/>
      <c r="C1552" s="5" t="n"/>
      <c r="D1552" s="14" t="n"/>
      <c r="E1552" s="5" t="n"/>
      <c r="F1552" s="5" t="n"/>
      <c r="G1552" s="18">
        <f>IF(B1552&amp;""="","",IF(COUNTIF($B$6:B1552,B1552&amp;"")=1,1,0))</f>
        <v/>
      </c>
    </row>
    <row r="1553">
      <c r="A1553" s="17" t="n"/>
      <c r="B1553" s="5" t="n"/>
      <c r="C1553" s="5" t="n"/>
      <c r="D1553" s="14" t="n"/>
      <c r="E1553" s="5" t="n"/>
      <c r="F1553" s="5" t="n"/>
      <c r="G1553" s="18">
        <f>IF(B1553&amp;""="","",IF(COUNTIF($B$6:B1553,B1553&amp;"")=1,1,0))</f>
        <v/>
      </c>
    </row>
    <row r="1554">
      <c r="A1554" s="17" t="n"/>
      <c r="B1554" s="5" t="n"/>
      <c r="C1554" s="5" t="n"/>
      <c r="D1554" s="14" t="n"/>
      <c r="E1554" s="5" t="n"/>
      <c r="F1554" s="5" t="n"/>
      <c r="G1554" s="18">
        <f>IF(B1554&amp;""="","",IF(COUNTIF($B$6:B1554,B1554&amp;"")=1,1,0))</f>
        <v/>
      </c>
    </row>
    <row r="1555">
      <c r="A1555" s="17" t="n"/>
      <c r="B1555" s="5" t="n"/>
      <c r="C1555" s="5" t="n"/>
      <c r="D1555" s="14" t="n"/>
      <c r="E1555" s="5" t="n"/>
      <c r="F1555" s="5" t="n"/>
      <c r="G1555" s="18">
        <f>IF(B1555&amp;""="","",IF(COUNTIF($B$6:B1555,B1555&amp;"")=1,1,0))</f>
        <v/>
      </c>
    </row>
    <row r="1556">
      <c r="A1556" s="17" t="n"/>
      <c r="B1556" s="5" t="n"/>
      <c r="C1556" s="5" t="n"/>
      <c r="D1556" s="14" t="n"/>
      <c r="E1556" s="5" t="n"/>
      <c r="F1556" s="5" t="n"/>
      <c r="G1556" s="18">
        <f>IF(B1556&amp;""="","",IF(COUNTIF($B$6:B1556,B1556&amp;"")=1,1,0))</f>
        <v/>
      </c>
    </row>
    <row r="1557">
      <c r="A1557" s="17" t="n"/>
      <c r="B1557" s="5" t="n"/>
      <c r="C1557" s="5" t="n"/>
      <c r="D1557" s="14" t="n"/>
      <c r="E1557" s="5" t="n"/>
      <c r="F1557" s="5" t="n"/>
      <c r="G1557" s="18">
        <f>IF(B1557&amp;""="","",IF(COUNTIF($B$6:B1557,B1557&amp;"")=1,1,0))</f>
        <v/>
      </c>
    </row>
    <row r="1558">
      <c r="A1558" s="17" t="n"/>
      <c r="B1558" s="5" t="n"/>
      <c r="C1558" s="5" t="n"/>
      <c r="D1558" s="14" t="n"/>
      <c r="E1558" s="5" t="n"/>
      <c r="F1558" s="5" t="n"/>
      <c r="G1558" s="18">
        <f>IF(B1558&amp;""="","",IF(COUNTIF($B$6:B1558,B1558&amp;"")=1,1,0))</f>
        <v/>
      </c>
    </row>
    <row r="1559">
      <c r="A1559" s="17" t="n"/>
      <c r="B1559" s="5" t="n"/>
      <c r="C1559" s="5" t="n"/>
      <c r="D1559" s="14" t="n"/>
      <c r="E1559" s="5" t="n"/>
      <c r="F1559" s="5" t="n"/>
      <c r="G1559" s="18">
        <f>IF(B1559&amp;""="","",IF(COUNTIF($B$6:B1559,B1559&amp;"")=1,1,0))</f>
        <v/>
      </c>
    </row>
    <row r="1560">
      <c r="A1560" s="17" t="n"/>
      <c r="B1560" s="5" t="n"/>
      <c r="C1560" s="5" t="n"/>
      <c r="D1560" s="14" t="n"/>
      <c r="E1560" s="5" t="n"/>
      <c r="F1560" s="5" t="n"/>
      <c r="G1560" s="18">
        <f>IF(B1560&amp;""="","",IF(COUNTIF($B$6:B1560,B1560&amp;"")=1,1,0))</f>
        <v/>
      </c>
    </row>
    <row r="1561">
      <c r="A1561" s="17" t="n"/>
      <c r="B1561" s="5" t="n"/>
      <c r="C1561" s="5" t="n"/>
      <c r="D1561" s="14" t="n"/>
      <c r="E1561" s="5" t="n"/>
      <c r="F1561" s="5" t="n"/>
      <c r="G1561" s="18">
        <f>IF(B1561&amp;""="","",IF(COUNTIF($B$6:B1561,B1561&amp;"")=1,1,0))</f>
        <v/>
      </c>
    </row>
    <row r="1562">
      <c r="A1562" s="17" t="n"/>
      <c r="B1562" s="5" t="n"/>
      <c r="C1562" s="5" t="n"/>
      <c r="D1562" s="14" t="n"/>
      <c r="E1562" s="5" t="n"/>
      <c r="F1562" s="5" t="n"/>
      <c r="G1562" s="18">
        <f>IF(B1562&amp;""="","",IF(COUNTIF($B$6:B1562,B1562&amp;"")=1,1,0))</f>
        <v/>
      </c>
    </row>
    <row r="1563">
      <c r="A1563" s="17" t="n"/>
      <c r="B1563" s="5" t="n"/>
      <c r="C1563" s="5" t="n"/>
      <c r="D1563" s="14" t="n"/>
      <c r="E1563" s="5" t="n"/>
      <c r="F1563" s="5" t="n"/>
      <c r="G1563" s="18">
        <f>IF(B1563&amp;""="","",IF(COUNTIF($B$6:B1563,B1563&amp;"")=1,1,0))</f>
        <v/>
      </c>
    </row>
    <row r="1564">
      <c r="A1564" s="17" t="n"/>
      <c r="B1564" s="5" t="n"/>
      <c r="C1564" s="5" t="n"/>
      <c r="D1564" s="14" t="n"/>
      <c r="E1564" s="5" t="n"/>
      <c r="F1564" s="5" t="n"/>
      <c r="G1564" s="18">
        <f>IF(B1564&amp;""="","",IF(COUNTIF($B$6:B1564,B1564&amp;"")=1,1,0))</f>
        <v/>
      </c>
    </row>
    <row r="1565">
      <c r="A1565" s="17" t="n"/>
      <c r="B1565" s="5" t="n"/>
      <c r="C1565" s="5" t="n"/>
      <c r="D1565" s="14" t="n"/>
      <c r="E1565" s="5" t="n"/>
      <c r="F1565" s="5" t="n"/>
      <c r="G1565" s="18">
        <f>IF(B1565&amp;""="","",IF(COUNTIF($B$6:B1565,B1565&amp;"")=1,1,0))</f>
        <v/>
      </c>
    </row>
    <row r="1566">
      <c r="A1566" s="17" t="n"/>
      <c r="B1566" s="5" t="n"/>
      <c r="C1566" s="5" t="n"/>
      <c r="D1566" s="14" t="n"/>
      <c r="E1566" s="5" t="n"/>
      <c r="F1566" s="5" t="n"/>
      <c r="G1566" s="18">
        <f>IF(B1566&amp;""="","",IF(COUNTIF($B$6:B1566,B1566&amp;"")=1,1,0))</f>
        <v/>
      </c>
    </row>
    <row r="1567">
      <c r="A1567" s="17" t="n"/>
      <c r="B1567" s="5" t="n"/>
      <c r="C1567" s="5" t="n"/>
      <c r="D1567" s="14" t="n"/>
      <c r="E1567" s="5" t="n"/>
      <c r="F1567" s="5" t="n"/>
      <c r="G1567" s="18">
        <f>IF(B1567&amp;""="","",IF(COUNTIF($B$6:B1567,B1567&amp;"")=1,1,0))</f>
        <v/>
      </c>
    </row>
    <row r="1568">
      <c r="A1568" s="17" t="n"/>
      <c r="B1568" s="5" t="n"/>
      <c r="C1568" s="5" t="n"/>
      <c r="D1568" s="14" t="n"/>
      <c r="E1568" s="5" t="n"/>
      <c r="F1568" s="5" t="n"/>
      <c r="G1568" s="18">
        <f>IF(B1568&amp;""="","",IF(COUNTIF($B$6:B1568,B1568&amp;"")=1,1,0))</f>
        <v/>
      </c>
    </row>
    <row r="1569">
      <c r="A1569" s="17" t="n"/>
      <c r="B1569" s="5" t="n"/>
      <c r="C1569" s="5" t="n"/>
      <c r="D1569" s="14" t="n"/>
      <c r="E1569" s="5" t="n"/>
      <c r="F1569" s="5" t="n"/>
      <c r="G1569" s="18">
        <f>IF(B1569&amp;""="","",IF(COUNTIF($B$6:B1569,B1569&amp;"")=1,1,0))</f>
        <v/>
      </c>
    </row>
    <row r="1570">
      <c r="A1570" s="17" t="n"/>
      <c r="B1570" s="5" t="n"/>
      <c r="C1570" s="5" t="n"/>
      <c r="D1570" s="14" t="n"/>
      <c r="E1570" s="5" t="n"/>
      <c r="F1570" s="5" t="n"/>
      <c r="G1570" s="18">
        <f>IF(B1570&amp;""="","",IF(COUNTIF($B$6:B1570,B1570&amp;"")=1,1,0))</f>
        <v/>
      </c>
    </row>
    <row r="1571">
      <c r="A1571" s="17" t="n"/>
      <c r="B1571" s="5" t="n"/>
      <c r="C1571" s="5" t="n"/>
      <c r="D1571" s="14" t="n"/>
      <c r="E1571" s="5" t="n"/>
      <c r="F1571" s="5" t="n"/>
      <c r="G1571" s="18">
        <f>IF(B1571&amp;""="","",IF(COUNTIF($B$6:B1571,B1571&amp;"")=1,1,0))</f>
        <v/>
      </c>
    </row>
    <row r="1572">
      <c r="A1572" s="17" t="n"/>
      <c r="B1572" s="5" t="n"/>
      <c r="C1572" s="5" t="n"/>
      <c r="D1572" s="14" t="n"/>
      <c r="E1572" s="5" t="n"/>
      <c r="F1572" s="5" t="n"/>
      <c r="G1572" s="18">
        <f>IF(B1572&amp;""="","",IF(COUNTIF($B$6:B1572,B1572&amp;"")=1,1,0))</f>
        <v/>
      </c>
    </row>
    <row r="1573">
      <c r="A1573" s="17" t="n"/>
      <c r="B1573" s="5" t="n"/>
      <c r="C1573" s="5" t="n"/>
      <c r="D1573" s="14" t="n"/>
      <c r="E1573" s="5" t="n"/>
      <c r="F1573" s="5" t="n"/>
      <c r="G1573" s="18">
        <f>IF(B1573&amp;""="","",IF(COUNTIF($B$6:B1573,B1573&amp;"")=1,1,0))</f>
        <v/>
      </c>
    </row>
    <row r="1574">
      <c r="A1574" s="17" t="n"/>
      <c r="B1574" s="5" t="n"/>
      <c r="C1574" s="5" t="n"/>
      <c r="D1574" s="14" t="n"/>
      <c r="E1574" s="5" t="n"/>
      <c r="F1574" s="5" t="n"/>
      <c r="G1574" s="18">
        <f>IF(B1574&amp;""="","",IF(COUNTIF($B$6:B1574,B1574&amp;"")=1,1,0))</f>
        <v/>
      </c>
    </row>
    <row r="1575">
      <c r="A1575" s="17" t="n"/>
      <c r="B1575" s="5" t="n"/>
      <c r="C1575" s="5" t="n"/>
      <c r="D1575" s="14" t="n"/>
      <c r="E1575" s="5" t="n"/>
      <c r="F1575" s="5" t="n"/>
      <c r="G1575" s="18">
        <f>IF(B1575&amp;""="","",IF(COUNTIF($B$6:B1575,B1575&amp;"")=1,1,0))</f>
        <v/>
      </c>
    </row>
    <row r="1576">
      <c r="A1576" s="17" t="n"/>
      <c r="B1576" s="5" t="n"/>
      <c r="C1576" s="5" t="n"/>
      <c r="D1576" s="14" t="n"/>
      <c r="E1576" s="5" t="n"/>
      <c r="F1576" s="5" t="n"/>
      <c r="G1576" s="18">
        <f>IF(B1576&amp;""="","",IF(COUNTIF($B$6:B1576,B1576&amp;"")=1,1,0))</f>
        <v/>
      </c>
    </row>
    <row r="1577">
      <c r="A1577" s="17" t="n"/>
      <c r="B1577" s="5" t="n"/>
      <c r="C1577" s="5" t="n"/>
      <c r="D1577" s="14" t="n"/>
      <c r="E1577" s="5" t="n"/>
      <c r="F1577" s="5" t="n"/>
      <c r="G1577" s="18">
        <f>IF(B1577&amp;""="","",IF(COUNTIF($B$6:B1577,B1577&amp;"")=1,1,0))</f>
        <v/>
      </c>
    </row>
    <row r="1578">
      <c r="A1578" s="17" t="n"/>
      <c r="B1578" s="5" t="n"/>
      <c r="C1578" s="5" t="n"/>
      <c r="D1578" s="14" t="n"/>
      <c r="E1578" s="5" t="n"/>
      <c r="F1578" s="5" t="n"/>
      <c r="G1578" s="18">
        <f>IF(B1578&amp;""="","",IF(COUNTIF($B$6:B1578,B1578&amp;"")=1,1,0))</f>
        <v/>
      </c>
    </row>
    <row r="1579">
      <c r="A1579" s="17" t="n"/>
      <c r="B1579" s="5" t="n"/>
      <c r="C1579" s="5" t="n"/>
      <c r="D1579" s="14" t="n"/>
      <c r="E1579" s="5" t="n"/>
      <c r="F1579" s="5" t="n"/>
      <c r="G1579" s="18">
        <f>IF(B1579&amp;""="","",IF(COUNTIF($B$6:B1579,B1579&amp;"")=1,1,0))</f>
        <v/>
      </c>
    </row>
    <row r="1580">
      <c r="A1580" s="17" t="n"/>
      <c r="B1580" s="5" t="n"/>
      <c r="C1580" s="5" t="n"/>
      <c r="D1580" s="14" t="n"/>
      <c r="E1580" s="5" t="n"/>
      <c r="F1580" s="5" t="n"/>
      <c r="G1580" s="18">
        <f>IF(B1580&amp;""="","",IF(COUNTIF($B$6:B1580,B1580&amp;"")=1,1,0))</f>
        <v/>
      </c>
    </row>
    <row r="1581">
      <c r="A1581" s="17" t="n"/>
      <c r="B1581" s="5" t="n"/>
      <c r="C1581" s="5" t="n"/>
      <c r="D1581" s="14" t="n"/>
      <c r="E1581" s="5" t="n"/>
      <c r="F1581" s="5" t="n"/>
      <c r="G1581" s="18">
        <f>IF(B1581&amp;""="","",IF(COUNTIF($B$6:B1581,B1581&amp;"")=1,1,0))</f>
        <v/>
      </c>
    </row>
    <row r="1582">
      <c r="A1582" s="17" t="n"/>
      <c r="B1582" s="5" t="n"/>
      <c r="C1582" s="5" t="n"/>
      <c r="D1582" s="14" t="n"/>
      <c r="E1582" s="5" t="n"/>
      <c r="F1582" s="5" t="n"/>
      <c r="G1582" s="18">
        <f>IF(B1582&amp;""="","",IF(COUNTIF($B$6:B1582,B1582&amp;"")=1,1,0))</f>
        <v/>
      </c>
    </row>
    <row r="1583">
      <c r="A1583" s="17" t="n"/>
      <c r="B1583" s="5" t="n"/>
      <c r="C1583" s="5" t="n"/>
      <c r="D1583" s="14" t="n"/>
      <c r="E1583" s="5" t="n"/>
      <c r="F1583" s="5" t="n"/>
      <c r="G1583" s="18">
        <f>IF(B1583&amp;""="","",IF(COUNTIF($B$6:B1583,B1583&amp;"")=1,1,0))</f>
        <v/>
      </c>
    </row>
    <row r="1584">
      <c r="A1584" s="17" t="n"/>
      <c r="B1584" s="5" t="n"/>
      <c r="C1584" s="5" t="n"/>
      <c r="D1584" s="14" t="n"/>
      <c r="E1584" s="5" t="n"/>
      <c r="F1584" s="5" t="n"/>
      <c r="G1584" s="18">
        <f>IF(B1584&amp;""="","",IF(COUNTIF($B$6:B1584,B1584&amp;"")=1,1,0))</f>
        <v/>
      </c>
    </row>
    <row r="1585">
      <c r="A1585" s="17" t="n"/>
      <c r="B1585" s="5" t="n"/>
      <c r="C1585" s="5" t="n"/>
      <c r="D1585" s="14" t="n"/>
      <c r="E1585" s="5" t="n"/>
      <c r="F1585" s="5" t="n"/>
      <c r="G1585" s="18">
        <f>IF(B1585&amp;""="","",IF(COUNTIF($B$6:B1585,B1585&amp;"")=1,1,0))</f>
        <v/>
      </c>
    </row>
    <row r="1586">
      <c r="A1586" s="17" t="n"/>
      <c r="B1586" s="5" t="n"/>
      <c r="C1586" s="5" t="n"/>
      <c r="D1586" s="14" t="n"/>
      <c r="E1586" s="5" t="n"/>
      <c r="F1586" s="5" t="n"/>
      <c r="G1586" s="18">
        <f>IF(B1586&amp;""="","",IF(COUNTIF($B$6:B1586,B1586&amp;"")=1,1,0))</f>
        <v/>
      </c>
    </row>
    <row r="1587">
      <c r="A1587" s="17" t="n"/>
      <c r="B1587" s="5" t="n"/>
      <c r="C1587" s="5" t="n"/>
      <c r="D1587" s="14" t="n"/>
      <c r="E1587" s="5" t="n"/>
      <c r="F1587" s="5" t="n"/>
      <c r="G1587" s="18">
        <f>IF(B1587&amp;""="","",IF(COUNTIF($B$6:B1587,B1587&amp;"")=1,1,0))</f>
        <v/>
      </c>
    </row>
    <row r="1588">
      <c r="A1588" s="17" t="n"/>
      <c r="B1588" s="5" t="n"/>
      <c r="C1588" s="5" t="n"/>
      <c r="D1588" s="14" t="n"/>
      <c r="E1588" s="5" t="n"/>
      <c r="F1588" s="5" t="n"/>
      <c r="G1588" s="18">
        <f>IF(B1588&amp;""="","",IF(COUNTIF($B$6:B1588,B1588&amp;"")=1,1,0))</f>
        <v/>
      </c>
    </row>
    <row r="1589">
      <c r="A1589" s="17" t="n"/>
      <c r="B1589" s="5" t="n"/>
      <c r="C1589" s="5" t="n"/>
      <c r="D1589" s="14" t="n"/>
      <c r="E1589" s="5" t="n"/>
      <c r="F1589" s="5" t="n"/>
      <c r="G1589" s="18">
        <f>IF(B1589&amp;""="","",IF(COUNTIF($B$6:B1589,B1589&amp;"")=1,1,0))</f>
        <v/>
      </c>
    </row>
    <row r="1590">
      <c r="A1590" s="17" t="n"/>
      <c r="B1590" s="5" t="n"/>
      <c r="C1590" s="5" t="n"/>
      <c r="D1590" s="14" t="n"/>
      <c r="E1590" s="5" t="n"/>
      <c r="F1590" s="5" t="n"/>
      <c r="G1590" s="18">
        <f>IF(B1590&amp;""="","",IF(COUNTIF($B$6:B1590,B1590&amp;"")=1,1,0))</f>
        <v/>
      </c>
    </row>
    <row r="1591">
      <c r="A1591" s="17" t="n"/>
      <c r="B1591" s="5" t="n"/>
      <c r="C1591" s="5" t="n"/>
      <c r="D1591" s="14" t="n"/>
      <c r="E1591" s="5" t="n"/>
      <c r="F1591" s="5" t="n"/>
      <c r="G1591" s="18">
        <f>IF(B1591&amp;""="","",IF(COUNTIF($B$6:B1591,B1591&amp;"")=1,1,0))</f>
        <v/>
      </c>
    </row>
    <row r="1592">
      <c r="A1592" s="17" t="n"/>
      <c r="B1592" s="5" t="n"/>
      <c r="C1592" s="5" t="n"/>
      <c r="D1592" s="14" t="n"/>
      <c r="E1592" s="5" t="n"/>
      <c r="F1592" s="5" t="n"/>
      <c r="G1592" s="18">
        <f>IF(B1592&amp;""="","",IF(COUNTIF($B$6:B1592,B1592&amp;"")=1,1,0))</f>
        <v/>
      </c>
    </row>
    <row r="1593">
      <c r="A1593" s="17" t="n"/>
      <c r="B1593" s="5" t="n"/>
      <c r="C1593" s="5" t="n"/>
      <c r="D1593" s="14" t="n"/>
      <c r="E1593" s="5" t="n"/>
      <c r="F1593" s="5" t="n"/>
      <c r="G1593" s="18">
        <f>IF(B1593&amp;""="","",IF(COUNTIF($B$6:B1593,B1593&amp;"")=1,1,0))</f>
        <v/>
      </c>
    </row>
    <row r="1594">
      <c r="A1594" s="17" t="n"/>
      <c r="B1594" s="5" t="n"/>
      <c r="C1594" s="5" t="n"/>
      <c r="D1594" s="14" t="n"/>
      <c r="E1594" s="5" t="n"/>
      <c r="F1594" s="5" t="n"/>
      <c r="G1594" s="18">
        <f>IF(B1594&amp;""="","",IF(COUNTIF($B$6:B1594,B1594&amp;"")=1,1,0))</f>
        <v/>
      </c>
    </row>
    <row r="1595">
      <c r="A1595" s="17" t="n"/>
      <c r="B1595" s="5" t="n"/>
      <c r="C1595" s="5" t="n"/>
      <c r="D1595" s="14" t="n"/>
      <c r="E1595" s="5" t="n"/>
      <c r="F1595" s="5" t="n"/>
      <c r="G1595" s="18">
        <f>IF(B1595&amp;""="","",IF(COUNTIF($B$6:B1595,B1595&amp;"")=1,1,0))</f>
        <v/>
      </c>
    </row>
    <row r="1596">
      <c r="A1596" s="17" t="n"/>
      <c r="B1596" s="5" t="n"/>
      <c r="C1596" s="5" t="n"/>
      <c r="D1596" s="14" t="n"/>
      <c r="E1596" s="5" t="n"/>
      <c r="F1596" s="5" t="n"/>
      <c r="G1596" s="18">
        <f>IF(B1596&amp;""="","",IF(COUNTIF($B$6:B1596,B1596&amp;"")=1,1,0))</f>
        <v/>
      </c>
    </row>
    <row r="1597">
      <c r="A1597" s="17" t="n"/>
      <c r="B1597" s="5" t="n"/>
      <c r="C1597" s="5" t="n"/>
      <c r="D1597" s="14" t="n"/>
      <c r="E1597" s="5" t="n"/>
      <c r="F1597" s="5" t="n"/>
      <c r="G1597" s="18">
        <f>IF(B1597&amp;""="","",IF(COUNTIF($B$6:B1597,B1597&amp;"")=1,1,0))</f>
        <v/>
      </c>
    </row>
    <row r="1598">
      <c r="A1598" s="17" t="n"/>
      <c r="B1598" s="5" t="n"/>
      <c r="C1598" s="5" t="n"/>
      <c r="D1598" s="14" t="n"/>
      <c r="E1598" s="5" t="n"/>
      <c r="F1598" s="5" t="n"/>
      <c r="G1598" s="18">
        <f>IF(B1598&amp;""="","",IF(COUNTIF($B$6:B1598,B1598&amp;"")=1,1,0))</f>
        <v/>
      </c>
    </row>
    <row r="1599">
      <c r="A1599" s="17" t="n"/>
      <c r="B1599" s="5" t="n"/>
      <c r="C1599" s="5" t="n"/>
      <c r="D1599" s="14" t="n"/>
      <c r="E1599" s="5" t="n"/>
      <c r="F1599" s="5" t="n"/>
      <c r="G1599" s="18">
        <f>IF(B1599&amp;""="","",IF(COUNTIF($B$6:B1599,B1599&amp;"")=1,1,0))</f>
        <v/>
      </c>
    </row>
    <row r="1600">
      <c r="A1600" s="17" t="n"/>
      <c r="B1600" s="5" t="n"/>
      <c r="C1600" s="5" t="n"/>
      <c r="D1600" s="14" t="n"/>
      <c r="E1600" s="5" t="n"/>
      <c r="F1600" s="5" t="n"/>
      <c r="G1600" s="18">
        <f>IF(B1600&amp;""="","",IF(COUNTIF($B$6:B1600,B1600&amp;"")=1,1,0))</f>
        <v/>
      </c>
    </row>
    <row r="1601">
      <c r="A1601" s="17" t="n"/>
      <c r="B1601" s="5" t="n"/>
      <c r="C1601" s="5" t="n"/>
      <c r="D1601" s="14" t="n"/>
      <c r="E1601" s="5" t="n"/>
      <c r="F1601" s="5" t="n"/>
      <c r="G1601" s="18">
        <f>IF(B1601&amp;""="","",IF(COUNTIF($B$6:B1601,B1601&amp;"")=1,1,0))</f>
        <v/>
      </c>
    </row>
    <row r="1602">
      <c r="A1602" s="17" t="n"/>
      <c r="B1602" s="5" t="n"/>
      <c r="C1602" s="5" t="n"/>
      <c r="D1602" s="14" t="n"/>
      <c r="E1602" s="5" t="n"/>
      <c r="F1602" s="5" t="n"/>
      <c r="G1602" s="18">
        <f>IF(B1602&amp;""="","",IF(COUNTIF($B$6:B1602,B1602&amp;"")=1,1,0))</f>
        <v/>
      </c>
    </row>
    <row r="1603">
      <c r="A1603" s="17" t="n"/>
      <c r="B1603" s="5" t="n"/>
      <c r="C1603" s="5" t="n"/>
      <c r="D1603" s="14" t="n"/>
      <c r="E1603" s="5" t="n"/>
      <c r="F1603" s="5" t="n"/>
      <c r="G1603" s="18">
        <f>IF(B1603&amp;""="","",IF(COUNTIF($B$6:B1603,B1603&amp;"")=1,1,0))</f>
        <v/>
      </c>
    </row>
    <row r="1604">
      <c r="A1604" s="17" t="n"/>
      <c r="B1604" s="5" t="n"/>
      <c r="C1604" s="5" t="n"/>
      <c r="D1604" s="14" t="n"/>
      <c r="E1604" s="5" t="n"/>
      <c r="F1604" s="5" t="n"/>
      <c r="G1604" s="18">
        <f>IF(B1604&amp;""="","",IF(COUNTIF($B$6:B1604,B1604&amp;"")=1,1,0))</f>
        <v/>
      </c>
    </row>
    <row r="1605">
      <c r="A1605" s="17" t="n"/>
      <c r="B1605" s="5" t="n"/>
      <c r="C1605" s="5" t="n"/>
      <c r="D1605" s="14" t="n"/>
      <c r="E1605" s="5" t="n"/>
      <c r="F1605" s="5" t="n"/>
      <c r="G1605" s="18">
        <f>IF(B1605&amp;""="","",IF(COUNTIF($B$6:B1605,B1605&amp;"")=1,1,0))</f>
        <v/>
      </c>
    </row>
    <row r="1606">
      <c r="A1606" s="17" t="n"/>
      <c r="B1606" s="5" t="n"/>
      <c r="C1606" s="5" t="n"/>
      <c r="D1606" s="14" t="n"/>
      <c r="E1606" s="5" t="n"/>
      <c r="F1606" s="5" t="n"/>
      <c r="G1606" s="18">
        <f>IF(B1606&amp;""="","",IF(COUNTIF($B$6:B1606,B1606&amp;"")=1,1,0))</f>
        <v/>
      </c>
    </row>
    <row r="1607">
      <c r="A1607" s="17" t="n"/>
      <c r="B1607" s="5" t="n"/>
      <c r="C1607" s="5" t="n"/>
      <c r="D1607" s="14" t="n"/>
      <c r="E1607" s="5" t="n"/>
      <c r="F1607" s="5" t="n"/>
      <c r="G1607" s="18">
        <f>IF(B1607&amp;""="","",IF(COUNTIF($B$6:B1607,B1607&amp;"")=1,1,0))</f>
        <v/>
      </c>
    </row>
    <row r="1608">
      <c r="A1608" s="17" t="n"/>
      <c r="B1608" s="5" t="n"/>
      <c r="C1608" s="5" t="n"/>
      <c r="D1608" s="14" t="n"/>
      <c r="E1608" s="5" t="n"/>
      <c r="F1608" s="5" t="n"/>
      <c r="G1608" s="18">
        <f>IF(B1608&amp;""="","",IF(COUNTIF($B$6:B1608,B1608&amp;"")=1,1,0))</f>
        <v/>
      </c>
    </row>
    <row r="1609">
      <c r="A1609" s="17" t="n"/>
      <c r="B1609" s="5" t="n"/>
      <c r="C1609" s="5" t="n"/>
      <c r="D1609" s="14" t="n"/>
      <c r="E1609" s="5" t="n"/>
      <c r="F1609" s="5" t="n"/>
      <c r="G1609" s="18">
        <f>IF(B1609&amp;""="","",IF(COUNTIF($B$6:B1609,B1609&amp;"")=1,1,0))</f>
        <v/>
      </c>
    </row>
    <row r="1610">
      <c r="A1610" s="17" t="n"/>
      <c r="B1610" s="5" t="n"/>
      <c r="C1610" s="5" t="n"/>
      <c r="D1610" s="14" t="n"/>
      <c r="E1610" s="5" t="n"/>
      <c r="F1610" s="5" t="n"/>
      <c r="G1610" s="18">
        <f>IF(B1610&amp;""="","",IF(COUNTIF($B$6:B1610,B1610&amp;"")=1,1,0))</f>
        <v/>
      </c>
    </row>
    <row r="1611">
      <c r="A1611" s="17" t="n"/>
      <c r="B1611" s="5" t="n"/>
      <c r="C1611" s="5" t="n"/>
      <c r="D1611" s="14" t="n"/>
      <c r="E1611" s="5" t="n"/>
      <c r="F1611" s="5" t="n"/>
      <c r="G1611" s="18">
        <f>IF(B1611&amp;""="","",IF(COUNTIF($B$6:B1611,B1611&amp;"")=1,1,0))</f>
        <v/>
      </c>
    </row>
    <row r="1612">
      <c r="A1612" s="17" t="n"/>
      <c r="B1612" s="5" t="n"/>
      <c r="C1612" s="5" t="n"/>
      <c r="D1612" s="14" t="n"/>
      <c r="E1612" s="5" t="n"/>
      <c r="F1612" s="5" t="n"/>
      <c r="G1612" s="18">
        <f>IF(B1612&amp;""="","",IF(COUNTIF($B$6:B1612,B1612&amp;"")=1,1,0))</f>
        <v/>
      </c>
    </row>
    <row r="1613">
      <c r="A1613" s="17" t="n"/>
      <c r="B1613" s="5" t="n"/>
      <c r="C1613" s="5" t="n"/>
      <c r="D1613" s="14" t="n"/>
      <c r="E1613" s="5" t="n"/>
      <c r="F1613" s="5" t="n"/>
      <c r="G1613" s="18">
        <f>IF(B1613&amp;""="","",IF(COUNTIF($B$6:B1613,B1613&amp;"")=1,1,0))</f>
        <v/>
      </c>
    </row>
    <row r="1614">
      <c r="A1614" s="17" t="n"/>
      <c r="B1614" s="5" t="n"/>
      <c r="C1614" s="5" t="n"/>
      <c r="D1614" s="14" t="n"/>
      <c r="E1614" s="5" t="n"/>
      <c r="F1614" s="5" t="n"/>
      <c r="G1614" s="18">
        <f>IF(B1614&amp;""="","",IF(COUNTIF($B$6:B1614,B1614&amp;"")=1,1,0))</f>
        <v/>
      </c>
    </row>
    <row r="1615">
      <c r="A1615" s="17" t="n"/>
      <c r="B1615" s="5" t="n"/>
      <c r="C1615" s="5" t="n"/>
      <c r="D1615" s="14" t="n"/>
      <c r="E1615" s="5" t="n"/>
      <c r="F1615" s="5" t="n"/>
      <c r="G1615" s="18">
        <f>IF(B1615&amp;""="","",IF(COUNTIF($B$6:B1615,B1615&amp;"")=1,1,0))</f>
        <v/>
      </c>
    </row>
    <row r="1616">
      <c r="A1616" s="17" t="n"/>
      <c r="B1616" s="5" t="n"/>
      <c r="C1616" s="5" t="n"/>
      <c r="D1616" s="14" t="n"/>
      <c r="E1616" s="5" t="n"/>
      <c r="F1616" s="5" t="n"/>
      <c r="G1616" s="18">
        <f>IF(B1616&amp;""="","",IF(COUNTIF($B$6:B1616,B1616&amp;"")=1,1,0))</f>
        <v/>
      </c>
    </row>
    <row r="1617">
      <c r="A1617" s="17" t="n"/>
      <c r="B1617" s="5" t="n"/>
      <c r="C1617" s="5" t="n"/>
      <c r="D1617" s="14" t="n"/>
      <c r="E1617" s="5" t="n"/>
      <c r="F1617" s="5" t="n"/>
      <c r="G1617" s="18">
        <f>IF(B1617&amp;""="","",IF(COUNTIF($B$6:B1617,B1617&amp;"")=1,1,0))</f>
        <v/>
      </c>
    </row>
    <row r="1618">
      <c r="A1618" s="17" t="n"/>
      <c r="B1618" s="5" t="n"/>
      <c r="C1618" s="5" t="n"/>
      <c r="D1618" s="14" t="n"/>
      <c r="E1618" s="5" t="n"/>
      <c r="F1618" s="5" t="n"/>
      <c r="G1618" s="18">
        <f>IF(B1618&amp;""="","",IF(COUNTIF($B$6:B1618,B1618&amp;"")=1,1,0))</f>
        <v/>
      </c>
    </row>
    <row r="1619">
      <c r="A1619" s="17" t="n"/>
      <c r="B1619" s="5" t="n"/>
      <c r="C1619" s="5" t="n"/>
      <c r="D1619" s="14" t="n"/>
      <c r="E1619" s="5" t="n"/>
      <c r="F1619" s="5" t="n"/>
      <c r="G1619" s="18">
        <f>IF(B1619&amp;""="","",IF(COUNTIF($B$6:B1619,B1619&amp;"")=1,1,0))</f>
        <v/>
      </c>
    </row>
    <row r="1620">
      <c r="A1620" s="17" t="n"/>
      <c r="B1620" s="5" t="n"/>
      <c r="C1620" s="5" t="n"/>
      <c r="D1620" s="14" t="n"/>
      <c r="E1620" s="5" t="n"/>
      <c r="F1620" s="5" t="n"/>
      <c r="G1620" s="18">
        <f>IF(B1620&amp;""="","",IF(COUNTIF($B$6:B1620,B1620&amp;"")=1,1,0))</f>
        <v/>
      </c>
    </row>
    <row r="1621">
      <c r="A1621" s="17" t="n"/>
      <c r="B1621" s="5" t="n"/>
      <c r="C1621" s="5" t="n"/>
      <c r="D1621" s="14" t="n"/>
      <c r="E1621" s="5" t="n"/>
      <c r="F1621" s="5" t="n"/>
      <c r="G1621" s="18">
        <f>IF(B1621&amp;""="","",IF(COUNTIF($B$6:B1621,B1621&amp;"")=1,1,0))</f>
        <v/>
      </c>
    </row>
    <row r="1622">
      <c r="A1622" s="17" t="n"/>
      <c r="B1622" s="5" t="n"/>
      <c r="C1622" s="5" t="n"/>
      <c r="D1622" s="14" t="n"/>
      <c r="E1622" s="5" t="n"/>
      <c r="F1622" s="5" t="n"/>
      <c r="G1622" s="18">
        <f>IF(B1622&amp;""="","",IF(COUNTIF($B$6:B1622,B1622&amp;"")=1,1,0))</f>
        <v/>
      </c>
    </row>
    <row r="1623">
      <c r="A1623" s="17" t="n"/>
      <c r="B1623" s="5" t="n"/>
      <c r="C1623" s="5" t="n"/>
      <c r="D1623" s="14" t="n"/>
      <c r="E1623" s="5" t="n"/>
      <c r="F1623" s="5" t="n"/>
      <c r="G1623" s="18">
        <f>IF(B1623&amp;""="","",IF(COUNTIF($B$6:B1623,B1623&amp;"")=1,1,0))</f>
        <v/>
      </c>
    </row>
    <row r="1624">
      <c r="A1624" s="17" t="n"/>
      <c r="B1624" s="5" t="n"/>
      <c r="C1624" s="5" t="n"/>
      <c r="D1624" s="14" t="n"/>
      <c r="E1624" s="5" t="n"/>
      <c r="F1624" s="5" t="n"/>
      <c r="G1624" s="18">
        <f>IF(B1624&amp;""="","",IF(COUNTIF($B$6:B1624,B1624&amp;"")=1,1,0))</f>
        <v/>
      </c>
    </row>
    <row r="1625">
      <c r="A1625" s="17" t="n"/>
      <c r="B1625" s="5" t="n"/>
      <c r="C1625" s="5" t="n"/>
      <c r="D1625" s="14" t="n"/>
      <c r="E1625" s="5" t="n"/>
      <c r="F1625" s="5" t="n"/>
      <c r="G1625" s="18">
        <f>IF(B1625&amp;""="","",IF(COUNTIF($B$6:B1625,B1625&amp;"")=1,1,0))</f>
        <v/>
      </c>
    </row>
    <row r="1626">
      <c r="A1626" s="17" t="n"/>
      <c r="B1626" s="5" t="n"/>
      <c r="C1626" s="5" t="n"/>
      <c r="D1626" s="14" t="n"/>
      <c r="E1626" s="5" t="n"/>
      <c r="F1626" s="5" t="n"/>
      <c r="G1626" s="18">
        <f>IF(B1626&amp;""="","",IF(COUNTIF($B$6:B1626,B1626&amp;"")=1,1,0))</f>
        <v/>
      </c>
    </row>
    <row r="1627">
      <c r="A1627" s="17" t="n"/>
      <c r="B1627" s="5" t="n"/>
      <c r="C1627" s="5" t="n"/>
      <c r="D1627" s="14" t="n"/>
      <c r="E1627" s="5" t="n"/>
      <c r="F1627" s="5" t="n"/>
      <c r="G1627" s="18">
        <f>IF(B1627&amp;""="","",IF(COUNTIF($B$6:B1627,B1627&amp;"")=1,1,0))</f>
        <v/>
      </c>
    </row>
    <row r="1628">
      <c r="A1628" s="17" t="n"/>
      <c r="B1628" s="5" t="n"/>
      <c r="C1628" s="5" t="n"/>
      <c r="D1628" s="14" t="n"/>
      <c r="E1628" s="5" t="n"/>
      <c r="F1628" s="5" t="n"/>
      <c r="G1628" s="18">
        <f>IF(B1628&amp;""="","",IF(COUNTIF($B$6:B1628,B1628&amp;"")=1,1,0))</f>
        <v/>
      </c>
    </row>
    <row r="1629">
      <c r="A1629" s="17" t="n"/>
      <c r="B1629" s="5" t="n"/>
      <c r="C1629" s="5" t="n"/>
      <c r="D1629" s="14" t="n"/>
      <c r="E1629" s="5" t="n"/>
      <c r="F1629" s="5" t="n"/>
      <c r="G1629" s="18">
        <f>IF(B1629&amp;""="","",IF(COUNTIF($B$6:B1629,B1629&amp;"")=1,1,0))</f>
        <v/>
      </c>
    </row>
    <row r="1630">
      <c r="A1630" s="17" t="n"/>
      <c r="B1630" s="5" t="n"/>
      <c r="C1630" s="5" t="n"/>
      <c r="D1630" s="14" t="n"/>
      <c r="E1630" s="5" t="n"/>
      <c r="F1630" s="5" t="n"/>
      <c r="G1630" s="18">
        <f>IF(B1630&amp;""="","",IF(COUNTIF($B$6:B1630,B1630&amp;"")=1,1,0))</f>
        <v/>
      </c>
    </row>
    <row r="1631">
      <c r="A1631" s="17" t="n"/>
      <c r="B1631" s="5" t="n"/>
      <c r="C1631" s="5" t="n"/>
      <c r="D1631" s="14" t="n"/>
      <c r="E1631" s="5" t="n"/>
      <c r="F1631" s="5" t="n"/>
      <c r="G1631" s="18">
        <f>IF(B1631&amp;""="","",IF(COUNTIF($B$6:B1631,B1631&amp;"")=1,1,0))</f>
        <v/>
      </c>
    </row>
    <row r="1632">
      <c r="A1632" s="17" t="n"/>
      <c r="B1632" s="5" t="n"/>
      <c r="C1632" s="5" t="n"/>
      <c r="D1632" s="14" t="n"/>
      <c r="E1632" s="5" t="n"/>
      <c r="F1632" s="5" t="n"/>
      <c r="G1632" s="18">
        <f>IF(B1632&amp;""="","",IF(COUNTIF($B$6:B1632,B1632&amp;"")=1,1,0))</f>
        <v/>
      </c>
    </row>
    <row r="1633">
      <c r="A1633" s="17" t="n"/>
      <c r="B1633" s="5" t="n"/>
      <c r="C1633" s="5" t="n"/>
      <c r="D1633" s="14" t="n"/>
      <c r="E1633" s="5" t="n"/>
      <c r="F1633" s="5" t="n"/>
      <c r="G1633" s="18">
        <f>IF(B1633&amp;""="","",IF(COUNTIF($B$6:B1633,B1633&amp;"")=1,1,0))</f>
        <v/>
      </c>
    </row>
    <row r="1634">
      <c r="A1634" s="17" t="n"/>
      <c r="B1634" s="5" t="n"/>
      <c r="C1634" s="5" t="n"/>
      <c r="D1634" s="14" t="n"/>
      <c r="E1634" s="5" t="n"/>
      <c r="F1634" s="5" t="n"/>
      <c r="G1634" s="18">
        <f>IF(B1634&amp;""="","",IF(COUNTIF($B$6:B1634,B1634&amp;"")=1,1,0))</f>
        <v/>
      </c>
    </row>
    <row r="1635">
      <c r="A1635" s="17" t="n"/>
      <c r="B1635" s="5" t="n"/>
      <c r="C1635" s="5" t="n"/>
      <c r="D1635" s="14" t="n"/>
      <c r="E1635" s="5" t="n"/>
      <c r="F1635" s="5" t="n"/>
      <c r="G1635" s="18">
        <f>IF(B1635&amp;""="","",IF(COUNTIF($B$6:B1635,B1635&amp;"")=1,1,0))</f>
        <v/>
      </c>
    </row>
    <row r="1636">
      <c r="A1636" s="17" t="n"/>
      <c r="B1636" s="5" t="n"/>
      <c r="C1636" s="5" t="n"/>
      <c r="D1636" s="14" t="n"/>
      <c r="E1636" s="5" t="n"/>
      <c r="F1636" s="5" t="n"/>
      <c r="G1636" s="18">
        <f>IF(B1636&amp;""="","",IF(COUNTIF($B$6:B1636,B1636&amp;"")=1,1,0))</f>
        <v/>
      </c>
    </row>
    <row r="1637">
      <c r="A1637" s="17" t="n"/>
      <c r="B1637" s="5" t="n"/>
      <c r="C1637" s="5" t="n"/>
      <c r="D1637" s="14" t="n"/>
      <c r="E1637" s="5" t="n"/>
      <c r="F1637" s="5" t="n"/>
      <c r="G1637" s="18">
        <f>IF(B1637&amp;""="","",IF(COUNTIF($B$6:B1637,B1637&amp;"")=1,1,0))</f>
        <v/>
      </c>
    </row>
    <row r="1638">
      <c r="A1638" s="17" t="n"/>
      <c r="B1638" s="5" t="n"/>
      <c r="C1638" s="5" t="n"/>
      <c r="D1638" s="14" t="n"/>
      <c r="E1638" s="5" t="n"/>
      <c r="F1638" s="5" t="n"/>
      <c r="G1638" s="18">
        <f>IF(B1638&amp;""="","",IF(COUNTIF($B$6:B1638,B1638&amp;"")=1,1,0))</f>
        <v/>
      </c>
    </row>
    <row r="1639">
      <c r="A1639" s="17" t="n"/>
      <c r="B1639" s="5" t="n"/>
      <c r="C1639" s="5" t="n"/>
      <c r="D1639" s="14" t="n"/>
      <c r="E1639" s="5" t="n"/>
      <c r="F1639" s="5" t="n"/>
      <c r="G1639" s="18">
        <f>IF(B1639&amp;""="","",IF(COUNTIF($B$6:B1639,B1639&amp;"")=1,1,0))</f>
        <v/>
      </c>
    </row>
    <row r="1640">
      <c r="A1640" s="17" t="n"/>
      <c r="B1640" s="5" t="n"/>
      <c r="C1640" s="5" t="n"/>
      <c r="D1640" s="14" t="n"/>
      <c r="E1640" s="5" t="n"/>
      <c r="F1640" s="5" t="n"/>
      <c r="G1640" s="18">
        <f>IF(B1640&amp;""="","",IF(COUNTIF($B$6:B1640,B1640&amp;"")=1,1,0))</f>
        <v/>
      </c>
    </row>
    <row r="1641">
      <c r="A1641" s="17" t="n"/>
      <c r="B1641" s="5" t="n"/>
      <c r="C1641" s="5" t="n"/>
      <c r="D1641" s="14" t="n"/>
      <c r="E1641" s="5" t="n"/>
      <c r="F1641" s="5" t="n"/>
      <c r="G1641" s="18">
        <f>IF(B1641&amp;""="","",IF(COUNTIF($B$6:B1641,B1641&amp;"")=1,1,0))</f>
        <v/>
      </c>
    </row>
    <row r="1642">
      <c r="A1642" s="17" t="n"/>
      <c r="B1642" s="5" t="n"/>
      <c r="C1642" s="5" t="n"/>
      <c r="D1642" s="14" t="n"/>
      <c r="E1642" s="5" t="n"/>
      <c r="F1642" s="5" t="n"/>
      <c r="G1642" s="18">
        <f>IF(B1642&amp;""="","",IF(COUNTIF($B$6:B1642,B1642&amp;"")=1,1,0))</f>
        <v/>
      </c>
    </row>
    <row r="1643">
      <c r="A1643" s="17" t="n"/>
      <c r="B1643" s="5" t="n"/>
      <c r="C1643" s="5" t="n"/>
      <c r="D1643" s="14" t="n"/>
      <c r="E1643" s="5" t="n"/>
      <c r="F1643" s="5" t="n"/>
      <c r="G1643" s="18">
        <f>IF(B1643&amp;""="","",IF(COUNTIF($B$6:B1643,B1643&amp;"")=1,1,0))</f>
        <v/>
      </c>
    </row>
    <row r="1644">
      <c r="A1644" s="17" t="n"/>
      <c r="B1644" s="5" t="n"/>
      <c r="C1644" s="5" t="n"/>
      <c r="D1644" s="14" t="n"/>
      <c r="E1644" s="5" t="n"/>
      <c r="F1644" s="5" t="n"/>
      <c r="G1644" s="18">
        <f>IF(B1644&amp;""="","",IF(COUNTIF($B$6:B1644,B1644&amp;"")=1,1,0))</f>
        <v/>
      </c>
    </row>
    <row r="1645">
      <c r="A1645" s="17" t="n"/>
      <c r="B1645" s="5" t="n"/>
      <c r="C1645" s="5" t="n"/>
      <c r="D1645" s="14" t="n"/>
      <c r="E1645" s="5" t="n"/>
      <c r="F1645" s="5" t="n"/>
      <c r="G1645" s="18">
        <f>IF(B1645&amp;""="","",IF(COUNTIF($B$6:B1645,B1645&amp;"")=1,1,0))</f>
        <v/>
      </c>
    </row>
    <row r="1646">
      <c r="A1646" s="17" t="n"/>
      <c r="B1646" s="5" t="n"/>
      <c r="C1646" s="5" t="n"/>
      <c r="D1646" s="14" t="n"/>
      <c r="E1646" s="5" t="n"/>
      <c r="F1646" s="5" t="n"/>
      <c r="G1646" s="18">
        <f>IF(B1646&amp;""="","",IF(COUNTIF($B$6:B1646,B1646&amp;"")=1,1,0))</f>
        <v/>
      </c>
    </row>
    <row r="1647">
      <c r="A1647" s="17" t="n"/>
      <c r="B1647" s="5" t="n"/>
      <c r="C1647" s="5" t="n"/>
      <c r="D1647" s="14" t="n"/>
      <c r="E1647" s="5" t="n"/>
      <c r="F1647" s="5" t="n"/>
      <c r="G1647" s="18">
        <f>IF(B1647&amp;""="","",IF(COUNTIF($B$6:B1647,B1647&amp;"")=1,1,0))</f>
        <v/>
      </c>
    </row>
    <row r="1648">
      <c r="A1648" s="17" t="n"/>
      <c r="B1648" s="5" t="n"/>
      <c r="C1648" s="5" t="n"/>
      <c r="D1648" s="14" t="n"/>
      <c r="E1648" s="5" t="n"/>
      <c r="F1648" s="5" t="n"/>
      <c r="G1648" s="18">
        <f>IF(B1648&amp;""="","",IF(COUNTIF($B$6:B1648,B1648&amp;"")=1,1,0))</f>
        <v/>
      </c>
    </row>
    <row r="1649">
      <c r="A1649" s="17" t="n"/>
      <c r="B1649" s="5" t="n"/>
      <c r="C1649" s="5" t="n"/>
      <c r="D1649" s="14" t="n"/>
      <c r="E1649" s="5" t="n"/>
      <c r="F1649" s="5" t="n"/>
      <c r="G1649" s="18">
        <f>IF(B1649&amp;""="","",IF(COUNTIF($B$6:B1649,B1649&amp;"")=1,1,0))</f>
        <v/>
      </c>
    </row>
    <row r="1650">
      <c r="A1650" s="17" t="n"/>
      <c r="B1650" s="5" t="n"/>
      <c r="C1650" s="5" t="n"/>
      <c r="D1650" s="14" t="n"/>
      <c r="E1650" s="5" t="n"/>
      <c r="F1650" s="5" t="n"/>
      <c r="G1650" s="18">
        <f>IF(B1650&amp;""="","",IF(COUNTIF($B$6:B1650,B1650&amp;"")=1,1,0))</f>
        <v/>
      </c>
    </row>
    <row r="1651">
      <c r="A1651" s="17" t="n"/>
      <c r="B1651" s="5" t="n"/>
      <c r="C1651" s="5" t="n"/>
      <c r="D1651" s="14" t="n"/>
      <c r="E1651" s="5" t="n"/>
      <c r="F1651" s="5" t="n"/>
      <c r="G1651" s="18">
        <f>IF(B1651&amp;""="","",IF(COUNTIF($B$6:B1651,B1651&amp;"")=1,1,0))</f>
        <v/>
      </c>
    </row>
    <row r="1652">
      <c r="A1652" s="17" t="n"/>
      <c r="B1652" s="5" t="n"/>
      <c r="C1652" s="5" t="n"/>
      <c r="D1652" s="14" t="n"/>
      <c r="E1652" s="5" t="n"/>
      <c r="F1652" s="5" t="n"/>
      <c r="G1652" s="18">
        <f>IF(B1652&amp;""="","",IF(COUNTIF($B$6:B1652,B1652&amp;"")=1,1,0))</f>
        <v/>
      </c>
    </row>
    <row r="1653">
      <c r="A1653" s="17" t="n"/>
      <c r="B1653" s="5" t="n"/>
      <c r="C1653" s="5" t="n"/>
      <c r="D1653" s="14" t="n"/>
      <c r="E1653" s="5" t="n"/>
      <c r="F1653" s="5" t="n"/>
      <c r="G1653" s="18">
        <f>IF(B1653&amp;""="","",IF(COUNTIF($B$6:B1653,B1653&amp;"")=1,1,0))</f>
        <v/>
      </c>
    </row>
    <row r="1654">
      <c r="A1654" s="17" t="n"/>
      <c r="B1654" s="5" t="n"/>
      <c r="C1654" s="5" t="n"/>
      <c r="D1654" s="14" t="n"/>
      <c r="E1654" s="5" t="n"/>
      <c r="F1654" s="5" t="n"/>
      <c r="G1654" s="18">
        <f>IF(B1654&amp;""="","",IF(COUNTIF($B$6:B1654,B1654&amp;"")=1,1,0))</f>
        <v/>
      </c>
    </row>
    <row r="1655">
      <c r="A1655" s="17" t="n"/>
      <c r="B1655" s="5" t="n"/>
      <c r="C1655" s="5" t="n"/>
      <c r="D1655" s="14" t="n"/>
      <c r="E1655" s="5" t="n"/>
      <c r="F1655" s="5" t="n"/>
      <c r="G1655" s="18">
        <f>IF(B1655&amp;""="","",IF(COUNTIF($B$6:B1655,B1655&amp;"")=1,1,0))</f>
        <v/>
      </c>
    </row>
    <row r="1656">
      <c r="A1656" s="17" t="n"/>
      <c r="B1656" s="5" t="n"/>
      <c r="C1656" s="5" t="n"/>
      <c r="D1656" s="14" t="n"/>
      <c r="E1656" s="5" t="n"/>
      <c r="F1656" s="5" t="n"/>
      <c r="G1656" s="18">
        <f>IF(B1656&amp;""="","",IF(COUNTIF($B$6:B1656,B1656&amp;"")=1,1,0))</f>
        <v/>
      </c>
    </row>
    <row r="1657">
      <c r="A1657" s="17" t="n"/>
      <c r="B1657" s="5" t="n"/>
      <c r="C1657" s="5" t="n"/>
      <c r="D1657" s="14" t="n"/>
      <c r="E1657" s="5" t="n"/>
      <c r="F1657" s="5" t="n"/>
      <c r="G1657" s="18">
        <f>IF(B1657&amp;""="","",IF(COUNTIF($B$6:B1657,B1657&amp;"")=1,1,0))</f>
        <v/>
      </c>
    </row>
    <row r="1658">
      <c r="A1658" s="17" t="n"/>
      <c r="B1658" s="5" t="n"/>
      <c r="C1658" s="5" t="n"/>
      <c r="D1658" s="14" t="n"/>
      <c r="E1658" s="5" t="n"/>
      <c r="F1658" s="5" t="n"/>
      <c r="G1658" s="18">
        <f>IF(B1658&amp;""="","",IF(COUNTIF($B$6:B1658,B1658&amp;"")=1,1,0))</f>
        <v/>
      </c>
    </row>
    <row r="1659">
      <c r="A1659" s="17" t="n"/>
      <c r="B1659" s="5" t="n"/>
      <c r="C1659" s="5" t="n"/>
      <c r="D1659" s="14" t="n"/>
      <c r="E1659" s="5" t="n"/>
      <c r="F1659" s="5" t="n"/>
      <c r="G1659" s="18">
        <f>IF(B1659&amp;""="","",IF(COUNTIF($B$6:B1659,B1659&amp;"")=1,1,0))</f>
        <v/>
      </c>
    </row>
    <row r="1660">
      <c r="A1660" s="17" t="n"/>
      <c r="B1660" s="5" t="n"/>
      <c r="C1660" s="5" t="n"/>
      <c r="D1660" s="14" t="n"/>
      <c r="E1660" s="5" t="n"/>
      <c r="F1660" s="5" t="n"/>
      <c r="G1660" s="18">
        <f>IF(B1660&amp;""="","",IF(COUNTIF($B$6:B1660,B1660&amp;"")=1,1,0))</f>
        <v/>
      </c>
    </row>
    <row r="1661">
      <c r="A1661" s="17" t="n"/>
      <c r="B1661" s="5" t="n"/>
      <c r="C1661" s="5" t="n"/>
      <c r="D1661" s="14" t="n"/>
      <c r="E1661" s="5" t="n"/>
      <c r="F1661" s="5" t="n"/>
      <c r="G1661" s="18">
        <f>IF(B1661&amp;""="","",IF(COUNTIF($B$6:B1661,B1661&amp;"")=1,1,0))</f>
        <v/>
      </c>
    </row>
    <row r="1662">
      <c r="A1662" s="17" t="n"/>
      <c r="B1662" s="5" t="n"/>
      <c r="C1662" s="5" t="n"/>
      <c r="D1662" s="14" t="n"/>
      <c r="E1662" s="5" t="n"/>
      <c r="F1662" s="5" t="n"/>
      <c r="G1662" s="18">
        <f>IF(B1662&amp;""="","",IF(COUNTIF($B$6:B1662,B1662&amp;"")=1,1,0))</f>
        <v/>
      </c>
    </row>
    <row r="1663">
      <c r="A1663" s="17" t="n"/>
      <c r="B1663" s="5" t="n"/>
      <c r="C1663" s="5" t="n"/>
      <c r="D1663" s="14" t="n"/>
      <c r="E1663" s="5" t="n"/>
      <c r="F1663" s="5" t="n"/>
      <c r="G1663" s="18">
        <f>IF(B1663&amp;""="","",IF(COUNTIF($B$6:B1663,B1663&amp;"")=1,1,0))</f>
        <v/>
      </c>
    </row>
    <row r="1664">
      <c r="A1664" s="17" t="n"/>
      <c r="B1664" s="5" t="n"/>
      <c r="C1664" s="5" t="n"/>
      <c r="D1664" s="14" t="n"/>
      <c r="E1664" s="5" t="n"/>
      <c r="F1664" s="5" t="n"/>
      <c r="G1664" s="18">
        <f>IF(B1664&amp;""="","",IF(COUNTIF($B$6:B1664,B1664&amp;"")=1,1,0))</f>
        <v/>
      </c>
    </row>
    <row r="1665">
      <c r="A1665" s="17" t="n"/>
      <c r="B1665" s="5" t="n"/>
      <c r="C1665" s="5" t="n"/>
      <c r="D1665" s="14" t="n"/>
      <c r="E1665" s="5" t="n"/>
      <c r="F1665" s="5" t="n"/>
      <c r="G1665" s="18">
        <f>IF(B1665&amp;""="","",IF(COUNTIF($B$6:B1665,B1665&amp;"")=1,1,0))</f>
        <v/>
      </c>
    </row>
    <row r="1666">
      <c r="A1666" s="17" t="n"/>
      <c r="B1666" s="5" t="n"/>
      <c r="C1666" s="5" t="n"/>
      <c r="D1666" s="14" t="n"/>
      <c r="E1666" s="5" t="n"/>
      <c r="F1666" s="5" t="n"/>
      <c r="G1666" s="18">
        <f>IF(B1666&amp;""="","",IF(COUNTIF($B$6:B1666,B1666&amp;"")=1,1,0))</f>
        <v/>
      </c>
    </row>
    <row r="1667">
      <c r="A1667" s="17" t="n"/>
      <c r="B1667" s="5" t="n"/>
      <c r="C1667" s="5" t="n"/>
      <c r="D1667" s="14" t="n"/>
      <c r="E1667" s="5" t="n"/>
      <c r="F1667" s="5" t="n"/>
      <c r="G1667" s="18">
        <f>IF(B1667&amp;""="","",IF(COUNTIF($B$6:B1667,B1667&amp;"")=1,1,0))</f>
        <v/>
      </c>
    </row>
    <row r="1668">
      <c r="A1668" s="17" t="n"/>
      <c r="B1668" s="5" t="n"/>
      <c r="C1668" s="5" t="n"/>
      <c r="D1668" s="14" t="n"/>
      <c r="E1668" s="5" t="n"/>
      <c r="F1668" s="5" t="n"/>
      <c r="G1668" s="18">
        <f>IF(B1668&amp;""="","",IF(COUNTIF($B$6:B1668,B1668&amp;"")=1,1,0))</f>
        <v/>
      </c>
    </row>
    <row r="1669">
      <c r="A1669" s="17" t="n"/>
      <c r="B1669" s="5" t="n"/>
      <c r="C1669" s="5" t="n"/>
      <c r="D1669" s="14" t="n"/>
      <c r="E1669" s="5" t="n"/>
      <c r="F1669" s="5" t="n"/>
      <c r="G1669" s="18">
        <f>IF(B1669&amp;""="","",IF(COUNTIF($B$6:B1669,B1669&amp;"")=1,1,0))</f>
        <v/>
      </c>
    </row>
    <row r="1670">
      <c r="A1670" s="17" t="n"/>
      <c r="B1670" s="5" t="n"/>
      <c r="C1670" s="5" t="n"/>
      <c r="D1670" s="14" t="n"/>
      <c r="E1670" s="5" t="n"/>
      <c r="F1670" s="5" t="n"/>
      <c r="G1670" s="18">
        <f>IF(B1670&amp;""="","",IF(COUNTIF($B$6:B1670,B1670&amp;"")=1,1,0))</f>
        <v/>
      </c>
    </row>
    <row r="1671">
      <c r="A1671" s="17" t="n"/>
      <c r="B1671" s="5" t="n"/>
      <c r="C1671" s="5" t="n"/>
      <c r="D1671" s="14" t="n"/>
      <c r="E1671" s="5" t="n"/>
      <c r="F1671" s="5" t="n"/>
      <c r="G1671" s="18">
        <f>IF(B1671&amp;""="","",IF(COUNTIF($B$6:B1671,B1671&amp;"")=1,1,0))</f>
        <v/>
      </c>
    </row>
    <row r="1672">
      <c r="A1672" s="17" t="n"/>
      <c r="B1672" s="5" t="n"/>
      <c r="C1672" s="5" t="n"/>
      <c r="D1672" s="14" t="n"/>
      <c r="E1672" s="5" t="n"/>
      <c r="F1672" s="5" t="n"/>
      <c r="G1672" s="18">
        <f>IF(B1672&amp;""="","",IF(COUNTIF($B$6:B1672,B1672&amp;"")=1,1,0))</f>
        <v/>
      </c>
    </row>
    <row r="1673">
      <c r="A1673" s="17" t="n"/>
      <c r="B1673" s="5" t="n"/>
      <c r="C1673" s="5" t="n"/>
      <c r="D1673" s="14" t="n"/>
      <c r="E1673" s="5" t="n"/>
      <c r="F1673" s="5" t="n"/>
      <c r="G1673" s="18">
        <f>IF(B1673&amp;""="","",IF(COUNTIF($B$6:B1673,B1673&amp;"")=1,1,0))</f>
        <v/>
      </c>
    </row>
    <row r="1674">
      <c r="A1674" s="17" t="n"/>
      <c r="B1674" s="5" t="n"/>
      <c r="C1674" s="5" t="n"/>
      <c r="D1674" s="14" t="n"/>
      <c r="E1674" s="5" t="n"/>
      <c r="F1674" s="5" t="n"/>
      <c r="G1674" s="18">
        <f>IF(B1674&amp;""="","",IF(COUNTIF($B$6:B1674,B1674&amp;"")=1,1,0))</f>
        <v/>
      </c>
    </row>
    <row r="1675">
      <c r="A1675" s="17" t="n"/>
      <c r="B1675" s="5" t="n"/>
      <c r="C1675" s="5" t="n"/>
      <c r="D1675" s="14" t="n"/>
      <c r="E1675" s="5" t="n"/>
      <c r="F1675" s="5" t="n"/>
      <c r="G1675" s="18">
        <f>IF(B1675&amp;""="","",IF(COUNTIF($B$6:B1675,B1675&amp;"")=1,1,0))</f>
        <v/>
      </c>
    </row>
    <row r="1676">
      <c r="A1676" s="17" t="n"/>
      <c r="B1676" s="5" t="n"/>
      <c r="C1676" s="5" t="n"/>
      <c r="D1676" s="14" t="n"/>
      <c r="E1676" s="5" t="n"/>
      <c r="F1676" s="5" t="n"/>
      <c r="G1676" s="18">
        <f>IF(B1676&amp;""="","",IF(COUNTIF($B$6:B1676,B1676&amp;"")=1,1,0))</f>
        <v/>
      </c>
    </row>
    <row r="1677">
      <c r="A1677" s="17" t="n"/>
      <c r="B1677" s="5" t="n"/>
      <c r="C1677" s="5" t="n"/>
      <c r="D1677" s="14" t="n"/>
      <c r="E1677" s="5" t="n"/>
      <c r="F1677" s="5" t="n"/>
      <c r="G1677" s="18">
        <f>IF(B1677&amp;""="","",IF(COUNTIF($B$6:B1677,B1677&amp;"")=1,1,0))</f>
        <v/>
      </c>
    </row>
    <row r="1678">
      <c r="A1678" s="17" t="n"/>
      <c r="B1678" s="5" t="n"/>
      <c r="C1678" s="5" t="n"/>
      <c r="D1678" s="14" t="n"/>
      <c r="E1678" s="5" t="n"/>
      <c r="F1678" s="5" t="n"/>
      <c r="G1678" s="18">
        <f>IF(B1678&amp;""="","",IF(COUNTIF($B$6:B1678,B1678&amp;"")=1,1,0))</f>
        <v/>
      </c>
    </row>
    <row r="1679">
      <c r="A1679" s="17" t="n"/>
      <c r="B1679" s="5" t="n"/>
      <c r="C1679" s="5" t="n"/>
      <c r="D1679" s="14" t="n"/>
      <c r="E1679" s="5" t="n"/>
      <c r="F1679" s="5" t="n"/>
      <c r="G1679" s="18">
        <f>IF(B1679&amp;""="","",IF(COUNTIF($B$6:B1679,B1679&amp;"")=1,1,0))</f>
        <v/>
      </c>
    </row>
    <row r="1680">
      <c r="A1680" s="17" t="n"/>
      <c r="B1680" s="5" t="n"/>
      <c r="C1680" s="5" t="n"/>
      <c r="D1680" s="14" t="n"/>
      <c r="E1680" s="5" t="n"/>
      <c r="F1680" s="5" t="n"/>
      <c r="G1680" s="18">
        <f>IF(B1680&amp;""="","",IF(COUNTIF($B$6:B1680,B1680&amp;"")=1,1,0))</f>
        <v/>
      </c>
    </row>
    <row r="1681">
      <c r="A1681" s="17" t="n"/>
      <c r="B1681" s="5" t="n"/>
      <c r="C1681" s="5" t="n"/>
      <c r="D1681" s="14" t="n"/>
      <c r="E1681" s="5" t="n"/>
      <c r="F1681" s="5" t="n"/>
      <c r="G1681" s="18">
        <f>IF(B1681&amp;""="","",IF(COUNTIF($B$6:B1681,B1681&amp;"")=1,1,0))</f>
        <v/>
      </c>
    </row>
    <row r="1682">
      <c r="A1682" s="17" t="n"/>
      <c r="B1682" s="5" t="n"/>
      <c r="C1682" s="5" t="n"/>
      <c r="D1682" s="14" t="n"/>
      <c r="E1682" s="5" t="n"/>
      <c r="F1682" s="5" t="n"/>
      <c r="G1682" s="18">
        <f>IF(B1682&amp;""="","",IF(COUNTIF($B$6:B1682,B1682&amp;"")=1,1,0))</f>
        <v/>
      </c>
    </row>
    <row r="1683">
      <c r="A1683" s="17" t="n"/>
      <c r="B1683" s="5" t="n"/>
      <c r="C1683" s="5" t="n"/>
      <c r="D1683" s="14" t="n"/>
      <c r="E1683" s="5" t="n"/>
      <c r="F1683" s="5" t="n"/>
      <c r="G1683" s="18">
        <f>IF(B1683&amp;""="","",IF(COUNTIF($B$6:B1683,B1683&amp;"")=1,1,0))</f>
        <v/>
      </c>
    </row>
    <row r="1684">
      <c r="A1684" s="17" t="n"/>
      <c r="B1684" s="5" t="n"/>
      <c r="C1684" s="5" t="n"/>
      <c r="D1684" s="14" t="n"/>
      <c r="E1684" s="5" t="n"/>
      <c r="F1684" s="5" t="n"/>
      <c r="G1684" s="18">
        <f>IF(B1684&amp;""="","",IF(COUNTIF($B$6:B1684,B1684&amp;"")=1,1,0))</f>
        <v/>
      </c>
    </row>
    <row r="1685">
      <c r="A1685" s="17" t="n"/>
      <c r="B1685" s="5" t="n"/>
      <c r="C1685" s="5" t="n"/>
      <c r="D1685" s="14" t="n"/>
      <c r="E1685" s="5" t="n"/>
      <c r="F1685" s="5" t="n"/>
      <c r="G1685" s="18">
        <f>IF(B1685&amp;""="","",IF(COUNTIF($B$6:B1685,B1685&amp;"")=1,1,0))</f>
        <v/>
      </c>
    </row>
    <row r="1686">
      <c r="A1686" s="17" t="n"/>
      <c r="B1686" s="5" t="n"/>
      <c r="C1686" s="5" t="n"/>
      <c r="D1686" s="14" t="n"/>
      <c r="E1686" s="5" t="n"/>
      <c r="F1686" s="5" t="n"/>
      <c r="G1686" s="18">
        <f>IF(B1686&amp;""="","",IF(COUNTIF($B$6:B1686,B1686&amp;"")=1,1,0))</f>
        <v/>
      </c>
    </row>
    <row r="1687">
      <c r="A1687" s="17" t="n"/>
      <c r="B1687" s="5" t="n"/>
      <c r="C1687" s="5" t="n"/>
      <c r="D1687" s="14" t="n"/>
      <c r="E1687" s="5" t="n"/>
      <c r="F1687" s="5" t="n"/>
      <c r="G1687" s="18">
        <f>IF(B1687&amp;""="","",IF(COUNTIF($B$6:B1687,B1687&amp;"")=1,1,0))</f>
        <v/>
      </c>
    </row>
    <row r="1688">
      <c r="A1688" s="17" t="n"/>
      <c r="B1688" s="5" t="n"/>
      <c r="C1688" s="5" t="n"/>
      <c r="D1688" s="14" t="n"/>
      <c r="E1688" s="5" t="n"/>
      <c r="F1688" s="5" t="n"/>
      <c r="G1688" s="18">
        <f>IF(B1688&amp;""="","",IF(COUNTIF($B$6:B1688,B1688&amp;"")=1,1,0))</f>
        <v/>
      </c>
    </row>
    <row r="1689">
      <c r="A1689" s="17" t="n"/>
      <c r="B1689" s="5" t="n"/>
      <c r="C1689" s="5" t="n"/>
      <c r="D1689" s="14" t="n"/>
      <c r="E1689" s="5" t="n"/>
      <c r="F1689" s="5" t="n"/>
      <c r="G1689" s="18">
        <f>IF(B1689&amp;""="","",IF(COUNTIF($B$6:B1689,B1689&amp;"")=1,1,0))</f>
        <v/>
      </c>
    </row>
    <row r="1690">
      <c r="A1690" s="17" t="n"/>
      <c r="B1690" s="5" t="n"/>
      <c r="C1690" s="5" t="n"/>
      <c r="D1690" s="14" t="n"/>
      <c r="E1690" s="5" t="n"/>
      <c r="F1690" s="5" t="n"/>
      <c r="G1690" s="18">
        <f>IF(B1690&amp;""="","",IF(COUNTIF($B$6:B1690,B1690&amp;"")=1,1,0))</f>
        <v/>
      </c>
    </row>
    <row r="1691">
      <c r="A1691" s="17" t="n"/>
      <c r="B1691" s="5" t="n"/>
      <c r="C1691" s="5" t="n"/>
      <c r="D1691" s="14" t="n"/>
      <c r="E1691" s="5" t="n"/>
      <c r="F1691" s="5" t="n"/>
      <c r="G1691" s="18">
        <f>IF(B1691&amp;""="","",IF(COUNTIF($B$6:B1691,B1691&amp;"")=1,1,0))</f>
        <v/>
      </c>
    </row>
    <row r="1692">
      <c r="A1692" s="17" t="n"/>
      <c r="B1692" s="5" t="n"/>
      <c r="C1692" s="5" t="n"/>
      <c r="D1692" s="14" t="n"/>
      <c r="E1692" s="5" t="n"/>
      <c r="F1692" s="5" t="n"/>
      <c r="G1692" s="18">
        <f>IF(B1692&amp;""="","",IF(COUNTIF($B$6:B1692,B1692&amp;"")=1,1,0))</f>
        <v/>
      </c>
    </row>
    <row r="1693">
      <c r="A1693" s="17" t="n"/>
      <c r="B1693" s="5" t="n"/>
      <c r="C1693" s="5" t="n"/>
      <c r="D1693" s="14" t="n"/>
      <c r="E1693" s="5" t="n"/>
      <c r="F1693" s="5" t="n"/>
      <c r="G1693" s="18">
        <f>IF(B1693&amp;""="","",IF(COUNTIF($B$6:B1693,B1693&amp;"")=1,1,0))</f>
        <v/>
      </c>
    </row>
    <row r="1694">
      <c r="A1694" s="17" t="n"/>
      <c r="B1694" s="5" t="n"/>
      <c r="C1694" s="5" t="n"/>
      <c r="D1694" s="14" t="n"/>
      <c r="E1694" s="5" t="n"/>
      <c r="F1694" s="5" t="n"/>
      <c r="G1694" s="18">
        <f>IF(B1694&amp;""="","",IF(COUNTIF($B$6:B1694,B1694&amp;"")=1,1,0))</f>
        <v/>
      </c>
    </row>
    <row r="1695">
      <c r="A1695" s="17" t="n"/>
      <c r="B1695" s="5" t="n"/>
      <c r="C1695" s="5" t="n"/>
      <c r="D1695" s="14" t="n"/>
      <c r="E1695" s="5" t="n"/>
      <c r="F1695" s="5" t="n"/>
      <c r="G1695" s="18">
        <f>IF(B1695&amp;""="","",IF(COUNTIF($B$6:B1695,B1695&amp;"")=1,1,0))</f>
        <v/>
      </c>
    </row>
    <row r="1696">
      <c r="A1696" s="17" t="n"/>
      <c r="B1696" s="5" t="n"/>
      <c r="C1696" s="5" t="n"/>
      <c r="D1696" s="14" t="n"/>
      <c r="E1696" s="5" t="n"/>
      <c r="F1696" s="5" t="n"/>
      <c r="G1696" s="18">
        <f>IF(B1696&amp;""="","",IF(COUNTIF($B$6:B1696,B1696&amp;"")=1,1,0))</f>
        <v/>
      </c>
    </row>
    <row r="1697">
      <c r="A1697" s="17" t="n"/>
      <c r="B1697" s="5" t="n"/>
      <c r="C1697" s="5" t="n"/>
      <c r="D1697" s="14" t="n"/>
      <c r="E1697" s="5" t="n"/>
      <c r="F1697" s="5" t="n"/>
      <c r="G1697" s="18">
        <f>IF(B1697&amp;""="","",IF(COUNTIF($B$6:B1697,B1697&amp;"")=1,1,0))</f>
        <v/>
      </c>
    </row>
    <row r="1698">
      <c r="A1698" s="17" t="n"/>
      <c r="B1698" s="5" t="n"/>
      <c r="C1698" s="5" t="n"/>
      <c r="D1698" s="14" t="n"/>
      <c r="E1698" s="5" t="n"/>
      <c r="F1698" s="5" t="n"/>
      <c r="G1698" s="18">
        <f>IF(B1698&amp;""="","",IF(COUNTIF($B$6:B1698,B1698&amp;"")=1,1,0))</f>
        <v/>
      </c>
    </row>
    <row r="1699">
      <c r="A1699" s="17" t="n"/>
      <c r="B1699" s="5" t="n"/>
      <c r="C1699" s="5" t="n"/>
      <c r="D1699" s="14" t="n"/>
      <c r="E1699" s="5" t="n"/>
      <c r="F1699" s="5" t="n"/>
      <c r="G1699" s="18">
        <f>IF(B1699&amp;""="","",IF(COUNTIF($B$6:B1699,B1699&amp;"")=1,1,0))</f>
        <v/>
      </c>
    </row>
    <row r="1700">
      <c r="A1700" s="17" t="n"/>
      <c r="B1700" s="5" t="n"/>
      <c r="C1700" s="5" t="n"/>
      <c r="D1700" s="14" t="n"/>
      <c r="E1700" s="5" t="n"/>
      <c r="F1700" s="5" t="n"/>
      <c r="G1700" s="18">
        <f>IF(B1700&amp;""="","",IF(COUNTIF($B$6:B1700,B1700&amp;"")=1,1,0))</f>
        <v/>
      </c>
    </row>
    <row r="1701">
      <c r="A1701" s="17" t="n"/>
      <c r="B1701" s="5" t="n"/>
      <c r="C1701" s="5" t="n"/>
      <c r="D1701" s="14" t="n"/>
      <c r="E1701" s="5" t="n"/>
      <c r="F1701" s="5" t="n"/>
      <c r="G1701" s="18">
        <f>IF(B1701&amp;""="","",IF(COUNTIF($B$6:B1701,B1701&amp;"")=1,1,0))</f>
        <v/>
      </c>
    </row>
    <row r="1702">
      <c r="A1702" s="17" t="n"/>
      <c r="B1702" s="5" t="n"/>
      <c r="C1702" s="5" t="n"/>
      <c r="D1702" s="14" t="n"/>
      <c r="E1702" s="5" t="n"/>
      <c r="F1702" s="5" t="n"/>
      <c r="G1702" s="18">
        <f>IF(B1702&amp;""="","",IF(COUNTIF($B$6:B1702,B1702&amp;"")=1,1,0))</f>
        <v/>
      </c>
    </row>
    <row r="1703">
      <c r="A1703" s="17" t="n"/>
      <c r="B1703" s="5" t="n"/>
      <c r="C1703" s="5" t="n"/>
      <c r="D1703" s="14" t="n"/>
      <c r="E1703" s="5" t="n"/>
      <c r="F1703" s="5" t="n"/>
      <c r="G1703" s="18">
        <f>IF(B1703&amp;""="","",IF(COUNTIF($B$6:B1703,B1703&amp;"")=1,1,0))</f>
        <v/>
      </c>
    </row>
    <row r="1704">
      <c r="A1704" s="17" t="n"/>
      <c r="B1704" s="5" t="n"/>
      <c r="C1704" s="5" t="n"/>
      <c r="D1704" s="14" t="n"/>
      <c r="E1704" s="5" t="n"/>
      <c r="F1704" s="5" t="n"/>
      <c r="G1704" s="18">
        <f>IF(B1704&amp;""="","",IF(COUNTIF($B$6:B1704,B1704&amp;"")=1,1,0))</f>
        <v/>
      </c>
    </row>
    <row r="1705">
      <c r="A1705" s="17" t="n"/>
      <c r="B1705" s="5" t="n"/>
      <c r="C1705" s="5" t="n"/>
      <c r="D1705" s="14" t="n"/>
      <c r="E1705" s="5" t="n"/>
      <c r="F1705" s="5" t="n"/>
      <c r="G1705" s="18">
        <f>IF(B1705&amp;""="","",IF(COUNTIF($B$6:B1705,B1705&amp;"")=1,1,0))</f>
        <v/>
      </c>
    </row>
    <row r="1706">
      <c r="A1706" s="17" t="n"/>
      <c r="B1706" s="5" t="n"/>
      <c r="C1706" s="5" t="n"/>
      <c r="D1706" s="14" t="n"/>
      <c r="E1706" s="5" t="n"/>
      <c r="F1706" s="5" t="n"/>
      <c r="G1706" s="18">
        <f>IF(B1706&amp;""="","",IF(COUNTIF($B$6:B1706,B1706&amp;"")=1,1,0))</f>
        <v/>
      </c>
    </row>
    <row r="1707">
      <c r="A1707" s="17" t="n"/>
      <c r="B1707" s="5" t="n"/>
      <c r="C1707" s="5" t="n"/>
      <c r="D1707" s="14" t="n"/>
      <c r="E1707" s="5" t="n"/>
      <c r="F1707" s="5" t="n"/>
      <c r="G1707" s="18">
        <f>IF(B1707&amp;""="","",IF(COUNTIF($B$6:B1707,B1707&amp;"")=1,1,0))</f>
        <v/>
      </c>
    </row>
    <row r="1708">
      <c r="A1708" s="17" t="n"/>
      <c r="B1708" s="5" t="n"/>
      <c r="C1708" s="5" t="n"/>
      <c r="D1708" s="14" t="n"/>
      <c r="E1708" s="5" t="n"/>
      <c r="F1708" s="5" t="n"/>
      <c r="G1708" s="18">
        <f>IF(B1708&amp;""="","",IF(COUNTIF($B$6:B1708,B1708&amp;"")=1,1,0))</f>
        <v/>
      </c>
    </row>
    <row r="1709">
      <c r="A1709" s="17" t="n"/>
      <c r="B1709" s="5" t="n"/>
      <c r="C1709" s="5" t="n"/>
      <c r="D1709" s="14" t="n"/>
      <c r="E1709" s="5" t="n"/>
      <c r="F1709" s="5" t="n"/>
      <c r="G1709" s="18">
        <f>IF(B1709&amp;""="","",IF(COUNTIF($B$6:B1709,B1709&amp;"")=1,1,0))</f>
        <v/>
      </c>
    </row>
    <row r="1710">
      <c r="A1710" s="17" t="n"/>
      <c r="B1710" s="5" t="n"/>
      <c r="C1710" s="5" t="n"/>
      <c r="D1710" s="14" t="n"/>
      <c r="E1710" s="5" t="n"/>
      <c r="F1710" s="5" t="n"/>
      <c r="G1710" s="18">
        <f>IF(B1710&amp;""="","",IF(COUNTIF($B$6:B1710,B1710&amp;"")=1,1,0))</f>
        <v/>
      </c>
    </row>
    <row r="1711">
      <c r="A1711" s="17" t="n"/>
      <c r="B1711" s="5" t="n"/>
      <c r="C1711" s="5" t="n"/>
      <c r="D1711" s="14" t="n"/>
      <c r="E1711" s="5" t="n"/>
      <c r="F1711" s="5" t="n"/>
      <c r="G1711" s="18">
        <f>IF(B1711&amp;""="","",IF(COUNTIF($B$6:B1711,B1711&amp;"")=1,1,0))</f>
        <v/>
      </c>
    </row>
    <row r="1712">
      <c r="A1712" s="17" t="n"/>
      <c r="B1712" s="5" t="n"/>
      <c r="C1712" s="5" t="n"/>
      <c r="D1712" s="14" t="n"/>
      <c r="E1712" s="5" t="n"/>
      <c r="F1712" s="5" t="n"/>
      <c r="G1712" s="18">
        <f>IF(B1712&amp;""="","",IF(COUNTIF($B$6:B1712,B1712&amp;"")=1,1,0))</f>
        <v/>
      </c>
    </row>
    <row r="1713">
      <c r="A1713" s="17" t="n"/>
      <c r="B1713" s="5" t="n"/>
      <c r="C1713" s="5" t="n"/>
      <c r="D1713" s="14" t="n"/>
      <c r="E1713" s="5" t="n"/>
      <c r="F1713" s="5" t="n"/>
      <c r="G1713" s="18">
        <f>IF(B1713&amp;""="","",IF(COUNTIF($B$6:B1713,B1713&amp;"")=1,1,0))</f>
        <v/>
      </c>
    </row>
    <row r="1714">
      <c r="A1714" s="17" t="n"/>
      <c r="B1714" s="5" t="n"/>
      <c r="C1714" s="5" t="n"/>
      <c r="D1714" s="14" t="n"/>
      <c r="E1714" s="5" t="n"/>
      <c r="F1714" s="5" t="n"/>
      <c r="G1714" s="18">
        <f>IF(B1714&amp;""="","",IF(COUNTIF($B$6:B1714,B1714&amp;"")=1,1,0))</f>
        <v/>
      </c>
    </row>
    <row r="1715">
      <c r="A1715" s="17" t="n"/>
      <c r="B1715" s="5" t="n"/>
      <c r="C1715" s="5" t="n"/>
      <c r="D1715" s="14" t="n"/>
      <c r="E1715" s="5" t="n"/>
      <c r="F1715" s="5" t="n"/>
      <c r="G1715" s="18">
        <f>IF(B1715&amp;""="","",IF(COUNTIF($B$6:B1715,B1715&amp;"")=1,1,0))</f>
        <v/>
      </c>
    </row>
    <row r="1716">
      <c r="A1716" s="17" t="n"/>
      <c r="B1716" s="5" t="n"/>
      <c r="C1716" s="5" t="n"/>
      <c r="D1716" s="14" t="n"/>
      <c r="E1716" s="5" t="n"/>
      <c r="F1716" s="5" t="n"/>
      <c r="G1716" s="18">
        <f>IF(B1716&amp;""="","",IF(COUNTIF($B$6:B1716,B1716&amp;"")=1,1,0))</f>
        <v/>
      </c>
    </row>
    <row r="1717">
      <c r="A1717" s="17" t="n"/>
      <c r="B1717" s="5" t="n"/>
      <c r="C1717" s="5" t="n"/>
      <c r="D1717" s="14" t="n"/>
      <c r="E1717" s="5" t="n"/>
      <c r="F1717" s="5" t="n"/>
      <c r="G1717" s="18">
        <f>IF(B1717&amp;""="","",IF(COUNTIF($B$6:B1717,B1717&amp;"")=1,1,0))</f>
        <v/>
      </c>
    </row>
    <row r="1718">
      <c r="A1718" s="17" t="n"/>
      <c r="B1718" s="5" t="n"/>
      <c r="C1718" s="5" t="n"/>
      <c r="D1718" s="14" t="n"/>
      <c r="E1718" s="5" t="n"/>
      <c r="F1718" s="5" t="n"/>
      <c r="G1718" s="18">
        <f>IF(B1718&amp;""="","",IF(COUNTIF($B$6:B1718,B1718&amp;"")=1,1,0))</f>
        <v/>
      </c>
    </row>
    <row r="1719">
      <c r="A1719" s="17" t="n"/>
      <c r="B1719" s="5" t="n"/>
      <c r="C1719" s="5" t="n"/>
      <c r="D1719" s="14" t="n"/>
      <c r="E1719" s="5" t="n"/>
      <c r="F1719" s="5" t="n"/>
      <c r="G1719" s="18">
        <f>IF(B1719&amp;""="","",IF(COUNTIF($B$6:B1719,B1719&amp;"")=1,1,0))</f>
        <v/>
      </c>
    </row>
    <row r="1720">
      <c r="A1720" s="17" t="n"/>
      <c r="B1720" s="5" t="n"/>
      <c r="C1720" s="5" t="n"/>
      <c r="D1720" s="14" t="n"/>
      <c r="E1720" s="5" t="n"/>
      <c r="F1720" s="5" t="n"/>
      <c r="G1720" s="18">
        <f>IF(B1720&amp;""="","",IF(COUNTIF($B$6:B1720,B1720&amp;"")=1,1,0))</f>
        <v/>
      </c>
    </row>
    <row r="1721">
      <c r="A1721" s="17" t="n"/>
      <c r="B1721" s="5" t="n"/>
      <c r="C1721" s="5" t="n"/>
      <c r="D1721" s="14" t="n"/>
      <c r="E1721" s="5" t="n"/>
      <c r="F1721" s="5" t="n"/>
      <c r="G1721" s="18">
        <f>IF(B1721&amp;""="","",IF(COUNTIF($B$6:B1721,B1721&amp;"")=1,1,0))</f>
        <v/>
      </c>
    </row>
    <row r="1722">
      <c r="A1722" s="17" t="n"/>
      <c r="B1722" s="5" t="n"/>
      <c r="C1722" s="5" t="n"/>
      <c r="D1722" s="14" t="n"/>
      <c r="E1722" s="5" t="n"/>
      <c r="F1722" s="5" t="n"/>
      <c r="G1722" s="18">
        <f>IF(B1722&amp;""="","",IF(COUNTIF($B$6:B1722,B1722&amp;"")=1,1,0))</f>
        <v/>
      </c>
    </row>
    <row r="1723">
      <c r="A1723" s="17" t="n"/>
      <c r="B1723" s="5" t="n"/>
      <c r="C1723" s="5" t="n"/>
      <c r="D1723" s="14" t="n"/>
      <c r="E1723" s="5" t="n"/>
      <c r="F1723" s="5" t="n"/>
      <c r="G1723" s="18">
        <f>IF(B1723&amp;""="","",IF(COUNTIF($B$6:B1723,B1723&amp;"")=1,1,0))</f>
        <v/>
      </c>
    </row>
    <row r="1724">
      <c r="A1724" s="17" t="n"/>
      <c r="B1724" s="5" t="n"/>
      <c r="C1724" s="5" t="n"/>
      <c r="D1724" s="14" t="n"/>
      <c r="E1724" s="5" t="n"/>
      <c r="F1724" s="5" t="n"/>
      <c r="G1724" s="18">
        <f>IF(B1724&amp;""="","",IF(COUNTIF($B$6:B1724,B1724&amp;"")=1,1,0))</f>
        <v/>
      </c>
    </row>
    <row r="1725">
      <c r="A1725" s="17" t="n"/>
      <c r="B1725" s="5" t="n"/>
      <c r="C1725" s="5" t="n"/>
      <c r="D1725" s="14" t="n"/>
      <c r="E1725" s="5" t="n"/>
      <c r="F1725" s="5" t="n"/>
      <c r="G1725" s="18">
        <f>IF(B1725&amp;""="","",IF(COUNTIF($B$6:B1725,B1725&amp;"")=1,1,0))</f>
        <v/>
      </c>
    </row>
    <row r="1726">
      <c r="A1726" s="17" t="n"/>
      <c r="B1726" s="5" t="n"/>
      <c r="C1726" s="5" t="n"/>
      <c r="D1726" s="14" t="n"/>
      <c r="E1726" s="5" t="n"/>
      <c r="F1726" s="5" t="n"/>
      <c r="G1726" s="18">
        <f>IF(B1726&amp;""="","",IF(COUNTIF($B$6:B1726,B1726&amp;"")=1,1,0))</f>
        <v/>
      </c>
    </row>
    <row r="1727">
      <c r="A1727" s="17" t="n"/>
      <c r="B1727" s="5" t="n"/>
      <c r="C1727" s="5" t="n"/>
      <c r="D1727" s="14" t="n"/>
      <c r="E1727" s="5" t="n"/>
      <c r="F1727" s="5" t="n"/>
      <c r="G1727" s="18">
        <f>IF(B1727&amp;""="","",IF(COUNTIF($B$6:B1727,B1727&amp;"")=1,1,0))</f>
        <v/>
      </c>
    </row>
    <row r="1728">
      <c r="A1728" s="17" t="n"/>
      <c r="B1728" s="5" t="n"/>
      <c r="C1728" s="5" t="n"/>
      <c r="D1728" s="14" t="n"/>
      <c r="E1728" s="5" t="n"/>
      <c r="F1728" s="5" t="n"/>
      <c r="G1728" s="18">
        <f>IF(B1728&amp;""="","",IF(COUNTIF($B$6:B1728,B1728&amp;"")=1,1,0))</f>
        <v/>
      </c>
    </row>
    <row r="1729">
      <c r="A1729" s="17" t="n"/>
      <c r="B1729" s="5" t="n"/>
      <c r="C1729" s="5" t="n"/>
      <c r="D1729" s="14" t="n"/>
      <c r="E1729" s="5" t="n"/>
      <c r="F1729" s="5" t="n"/>
      <c r="G1729" s="18">
        <f>IF(B1729&amp;""="","",IF(COUNTIF($B$6:B1729,B1729&amp;"")=1,1,0))</f>
        <v/>
      </c>
    </row>
    <row r="1730">
      <c r="A1730" s="17" t="n"/>
      <c r="B1730" s="5" t="n"/>
      <c r="C1730" s="5" t="n"/>
      <c r="D1730" s="14" t="n"/>
      <c r="E1730" s="5" t="n"/>
      <c r="F1730" s="5" t="n"/>
      <c r="G1730" s="18">
        <f>IF(B1730&amp;""="","",IF(COUNTIF($B$6:B1730,B1730&amp;"")=1,1,0))</f>
        <v/>
      </c>
    </row>
    <row r="1731">
      <c r="A1731" s="17" t="n"/>
      <c r="B1731" s="5" t="n"/>
      <c r="C1731" s="5" t="n"/>
      <c r="D1731" s="14" t="n"/>
      <c r="E1731" s="5" t="n"/>
      <c r="F1731" s="5" t="n"/>
      <c r="G1731" s="18">
        <f>IF(B1731&amp;""="","",IF(COUNTIF($B$6:B1731,B1731&amp;"")=1,1,0))</f>
        <v/>
      </c>
    </row>
    <row r="1732">
      <c r="A1732" s="17" t="n"/>
      <c r="B1732" s="5" t="n"/>
      <c r="C1732" s="5" t="n"/>
      <c r="D1732" s="14" t="n"/>
      <c r="E1732" s="5" t="n"/>
      <c r="F1732" s="5" t="n"/>
      <c r="G1732" s="18">
        <f>IF(B1732&amp;""="","",IF(COUNTIF($B$6:B1732,B1732&amp;"")=1,1,0))</f>
        <v/>
      </c>
    </row>
    <row r="1733">
      <c r="A1733" s="17" t="n"/>
      <c r="B1733" s="5" t="n"/>
      <c r="C1733" s="5" t="n"/>
      <c r="D1733" s="14" t="n"/>
      <c r="E1733" s="5" t="n"/>
      <c r="F1733" s="5" t="n"/>
      <c r="G1733" s="18">
        <f>IF(B1733&amp;""="","",IF(COUNTIF($B$6:B1733,B1733&amp;"")=1,1,0))</f>
        <v/>
      </c>
    </row>
    <row r="1734">
      <c r="A1734" s="17" t="n"/>
      <c r="B1734" s="5" t="n"/>
      <c r="C1734" s="5" t="n"/>
      <c r="D1734" s="14" t="n"/>
      <c r="E1734" s="5" t="n"/>
      <c r="F1734" s="5" t="n"/>
      <c r="G1734" s="18">
        <f>IF(B1734&amp;""="","",IF(COUNTIF($B$6:B1734,B1734&amp;"")=1,1,0))</f>
        <v/>
      </c>
    </row>
    <row r="1735">
      <c r="A1735" s="17" t="n"/>
      <c r="B1735" s="5" t="n"/>
      <c r="C1735" s="5" t="n"/>
      <c r="D1735" s="14" t="n"/>
      <c r="E1735" s="5" t="n"/>
      <c r="F1735" s="5" t="n"/>
      <c r="G1735" s="18">
        <f>IF(B1735&amp;""="","",IF(COUNTIF($B$6:B1735,B1735&amp;"")=1,1,0))</f>
        <v/>
      </c>
    </row>
    <row r="1736">
      <c r="A1736" s="17" t="n"/>
      <c r="B1736" s="5" t="n"/>
      <c r="C1736" s="5" t="n"/>
      <c r="D1736" s="14" t="n"/>
      <c r="E1736" s="5" t="n"/>
      <c r="F1736" s="5" t="n"/>
      <c r="G1736" s="18">
        <f>IF(B1736&amp;""="","",IF(COUNTIF($B$6:B1736,B1736&amp;"")=1,1,0))</f>
        <v/>
      </c>
    </row>
    <row r="1737">
      <c r="A1737" s="17" t="n"/>
      <c r="B1737" s="5" t="n"/>
      <c r="C1737" s="5" t="n"/>
      <c r="D1737" s="14" t="n"/>
      <c r="E1737" s="5" t="n"/>
      <c r="F1737" s="5" t="n"/>
      <c r="G1737" s="18">
        <f>IF(B1737&amp;""="","",IF(COUNTIF($B$6:B1737,B1737&amp;"")=1,1,0))</f>
        <v/>
      </c>
    </row>
    <row r="1738">
      <c r="A1738" s="17" t="n"/>
      <c r="B1738" s="5" t="n"/>
      <c r="C1738" s="5" t="n"/>
      <c r="D1738" s="14" t="n"/>
      <c r="E1738" s="5" t="n"/>
      <c r="F1738" s="5" t="n"/>
      <c r="G1738" s="18">
        <f>IF(B1738&amp;""="","",IF(COUNTIF($B$6:B1738,B1738&amp;"")=1,1,0))</f>
        <v/>
      </c>
    </row>
    <row r="1739">
      <c r="A1739" s="17" t="n"/>
      <c r="B1739" s="5" t="n"/>
      <c r="C1739" s="5" t="n"/>
      <c r="D1739" s="14" t="n"/>
      <c r="E1739" s="5" t="n"/>
      <c r="F1739" s="5" t="n"/>
      <c r="G1739" s="18">
        <f>IF(B1739&amp;""="","",IF(COUNTIF($B$6:B1739,B1739&amp;"")=1,1,0))</f>
        <v/>
      </c>
    </row>
    <row r="1740">
      <c r="A1740" s="17" t="n"/>
      <c r="B1740" s="5" t="n"/>
      <c r="C1740" s="5" t="n"/>
      <c r="D1740" s="14" t="n"/>
      <c r="E1740" s="5" t="n"/>
      <c r="F1740" s="5" t="n"/>
      <c r="G1740" s="18">
        <f>IF(B1740&amp;""="","",IF(COUNTIF($B$6:B1740,B1740&amp;"")=1,1,0))</f>
        <v/>
      </c>
    </row>
    <row r="1741">
      <c r="A1741" s="17" t="n"/>
      <c r="B1741" s="5" t="n"/>
      <c r="C1741" s="5" t="n"/>
      <c r="D1741" s="14" t="n"/>
      <c r="E1741" s="5" t="n"/>
      <c r="F1741" s="5" t="n"/>
      <c r="G1741" s="18">
        <f>IF(B1741&amp;""="","",IF(COUNTIF($B$6:B1741,B1741&amp;"")=1,1,0))</f>
        <v/>
      </c>
    </row>
    <row r="1742">
      <c r="A1742" s="17" t="n"/>
      <c r="B1742" s="5" t="n"/>
      <c r="C1742" s="5" t="n"/>
      <c r="D1742" s="14" t="n"/>
      <c r="E1742" s="5" t="n"/>
      <c r="F1742" s="5" t="n"/>
      <c r="G1742" s="18">
        <f>IF(B1742&amp;""="","",IF(COUNTIF($B$6:B1742,B1742&amp;"")=1,1,0))</f>
        <v/>
      </c>
    </row>
    <row r="1743">
      <c r="A1743" s="17" t="n"/>
      <c r="B1743" s="5" t="n"/>
      <c r="C1743" s="5" t="n"/>
      <c r="D1743" s="14" t="n"/>
      <c r="E1743" s="5" t="n"/>
      <c r="F1743" s="5" t="n"/>
      <c r="G1743" s="18">
        <f>IF(B1743&amp;""="","",IF(COUNTIF($B$6:B1743,B1743&amp;"")=1,1,0))</f>
        <v/>
      </c>
    </row>
    <row r="1744">
      <c r="A1744" s="17" t="n"/>
      <c r="B1744" s="5" t="n"/>
      <c r="C1744" s="5" t="n"/>
      <c r="D1744" s="14" t="n"/>
      <c r="E1744" s="5" t="n"/>
      <c r="F1744" s="5" t="n"/>
      <c r="G1744" s="18">
        <f>IF(B1744&amp;""="","",IF(COUNTIF($B$6:B1744,B1744&amp;"")=1,1,0))</f>
        <v/>
      </c>
    </row>
    <row r="1745">
      <c r="A1745" s="17" t="n"/>
      <c r="B1745" s="5" t="n"/>
      <c r="C1745" s="5" t="n"/>
      <c r="D1745" s="14" t="n"/>
      <c r="E1745" s="5" t="n"/>
      <c r="F1745" s="5" t="n"/>
      <c r="G1745" s="18">
        <f>IF(B1745&amp;""="","",IF(COUNTIF($B$6:B1745,B1745&amp;"")=1,1,0))</f>
        <v/>
      </c>
    </row>
    <row r="1746">
      <c r="A1746" s="17" t="n"/>
      <c r="B1746" s="5" t="n"/>
      <c r="C1746" s="5" t="n"/>
      <c r="D1746" s="14" t="n"/>
      <c r="E1746" s="5" t="n"/>
      <c r="F1746" s="5" t="n"/>
      <c r="G1746" s="18">
        <f>IF(B1746&amp;""="","",IF(COUNTIF($B$6:B1746,B1746&amp;"")=1,1,0))</f>
        <v/>
      </c>
    </row>
    <row r="1747">
      <c r="A1747" s="17" t="n"/>
      <c r="B1747" s="5" t="n"/>
      <c r="C1747" s="5" t="n"/>
      <c r="D1747" s="14" t="n"/>
      <c r="E1747" s="5" t="n"/>
      <c r="F1747" s="5" t="n"/>
      <c r="G1747" s="18">
        <f>IF(B1747&amp;""="","",IF(COUNTIF($B$6:B1747,B1747&amp;"")=1,1,0))</f>
        <v/>
      </c>
    </row>
    <row r="1748">
      <c r="A1748" s="17" t="n"/>
      <c r="B1748" s="5" t="n"/>
      <c r="C1748" s="5" t="n"/>
      <c r="D1748" s="14" t="n"/>
      <c r="E1748" s="5" t="n"/>
      <c r="F1748" s="5" t="n"/>
      <c r="G1748" s="18">
        <f>IF(B1748&amp;""="","",IF(COUNTIF($B$6:B1748,B1748&amp;"")=1,1,0))</f>
        <v/>
      </c>
    </row>
    <row r="1749">
      <c r="A1749" s="17" t="n"/>
      <c r="B1749" s="5" t="n"/>
      <c r="C1749" s="5" t="n"/>
      <c r="D1749" s="14" t="n"/>
      <c r="E1749" s="5" t="n"/>
      <c r="F1749" s="5" t="n"/>
      <c r="G1749" s="18">
        <f>IF(B1749&amp;""="","",IF(COUNTIF($B$6:B1749,B1749&amp;"")=1,1,0))</f>
        <v/>
      </c>
    </row>
    <row r="1750">
      <c r="A1750" s="17" t="n"/>
      <c r="B1750" s="5" t="n"/>
      <c r="C1750" s="5" t="n"/>
      <c r="D1750" s="14" t="n"/>
      <c r="E1750" s="5" t="n"/>
      <c r="F1750" s="5" t="n"/>
      <c r="G1750" s="18">
        <f>IF(B1750&amp;""="","",IF(COUNTIF($B$6:B1750,B1750&amp;"")=1,1,0))</f>
        <v/>
      </c>
    </row>
    <row r="1751">
      <c r="A1751" s="17" t="n"/>
      <c r="B1751" s="5" t="n"/>
      <c r="C1751" s="5" t="n"/>
      <c r="D1751" s="14" t="n"/>
      <c r="E1751" s="5" t="n"/>
      <c r="F1751" s="5" t="n"/>
      <c r="G1751" s="18">
        <f>IF(B1751&amp;""="","",IF(COUNTIF($B$6:B1751,B1751&amp;"")=1,1,0))</f>
        <v/>
      </c>
    </row>
    <row r="1752">
      <c r="A1752" s="17" t="n"/>
      <c r="B1752" s="5" t="n"/>
      <c r="C1752" s="5" t="n"/>
      <c r="D1752" s="14" t="n"/>
      <c r="E1752" s="5" t="n"/>
      <c r="F1752" s="5" t="n"/>
      <c r="G1752" s="18">
        <f>IF(B1752&amp;""="","",IF(COUNTIF($B$6:B1752,B1752&amp;"")=1,1,0))</f>
        <v/>
      </c>
    </row>
    <row r="1753">
      <c r="A1753" s="17" t="n"/>
      <c r="B1753" s="5" t="n"/>
      <c r="C1753" s="5" t="n"/>
      <c r="D1753" s="14" t="n"/>
      <c r="E1753" s="5" t="n"/>
      <c r="F1753" s="5" t="n"/>
      <c r="G1753" s="18">
        <f>IF(B1753&amp;""="","",IF(COUNTIF($B$6:B1753,B1753&amp;"")=1,1,0))</f>
        <v/>
      </c>
    </row>
    <row r="1754">
      <c r="A1754" s="17" t="n"/>
      <c r="B1754" s="5" t="n"/>
      <c r="C1754" s="5" t="n"/>
      <c r="D1754" s="14" t="n"/>
      <c r="E1754" s="5" t="n"/>
      <c r="F1754" s="5" t="n"/>
      <c r="G1754" s="18">
        <f>IF(B1754&amp;""="","",IF(COUNTIF($B$6:B1754,B1754&amp;"")=1,1,0))</f>
        <v/>
      </c>
    </row>
    <row r="1755">
      <c r="A1755" s="17" t="n"/>
      <c r="B1755" s="5" t="n"/>
      <c r="C1755" s="5" t="n"/>
      <c r="D1755" s="14" t="n"/>
      <c r="E1755" s="5" t="n"/>
      <c r="F1755" s="5" t="n"/>
      <c r="G1755" s="18">
        <f>IF(B1755&amp;""="","",IF(COUNTIF($B$6:B1755,B1755&amp;"")=1,1,0))</f>
        <v/>
      </c>
    </row>
    <row r="1756">
      <c r="A1756" s="17" t="n"/>
      <c r="B1756" s="5" t="n"/>
      <c r="C1756" s="5" t="n"/>
      <c r="D1756" s="14" t="n"/>
      <c r="E1756" s="5" t="n"/>
      <c r="F1756" s="5" t="n"/>
      <c r="G1756" s="18">
        <f>IF(B1756&amp;""="","",IF(COUNTIF($B$6:B1756,B1756&amp;"")=1,1,0))</f>
        <v/>
      </c>
    </row>
    <row r="1757">
      <c r="A1757" s="17" t="n"/>
      <c r="B1757" s="5" t="n"/>
      <c r="C1757" s="5" t="n"/>
      <c r="D1757" s="14" t="n"/>
      <c r="E1757" s="5" t="n"/>
      <c r="F1757" s="5" t="n"/>
      <c r="G1757" s="18">
        <f>IF(B1757&amp;""="","",IF(COUNTIF($B$6:B1757,B1757&amp;"")=1,1,0))</f>
        <v/>
      </c>
    </row>
    <row r="1758">
      <c r="A1758" s="17" t="n"/>
      <c r="B1758" s="5" t="n"/>
      <c r="C1758" s="5" t="n"/>
      <c r="D1758" s="14" t="n"/>
      <c r="E1758" s="5" t="n"/>
      <c r="F1758" s="5" t="n"/>
      <c r="G1758" s="18">
        <f>IF(B1758&amp;""="","",IF(COUNTIF($B$6:B1758,B1758&amp;"")=1,1,0))</f>
        <v/>
      </c>
    </row>
    <row r="1759">
      <c r="A1759" s="17" t="n"/>
      <c r="B1759" s="5" t="n"/>
      <c r="C1759" s="5" t="n"/>
      <c r="D1759" s="14" t="n"/>
      <c r="E1759" s="5" t="n"/>
      <c r="F1759" s="5" t="n"/>
      <c r="G1759" s="18">
        <f>IF(B1759&amp;""="","",IF(COUNTIF($B$6:B1759,B1759&amp;"")=1,1,0))</f>
        <v/>
      </c>
    </row>
    <row r="1760">
      <c r="A1760" s="17" t="n"/>
      <c r="B1760" s="5" t="n"/>
      <c r="C1760" s="5" t="n"/>
      <c r="D1760" s="14" t="n"/>
      <c r="E1760" s="5" t="n"/>
      <c r="F1760" s="5" t="n"/>
      <c r="G1760" s="18">
        <f>IF(B1760&amp;""="","",IF(COUNTIF($B$6:B1760,B1760&amp;"")=1,1,0))</f>
        <v/>
      </c>
    </row>
    <row r="1761">
      <c r="A1761" s="17" t="n"/>
      <c r="B1761" s="5" t="n"/>
      <c r="C1761" s="5" t="n"/>
      <c r="D1761" s="14" t="n"/>
      <c r="E1761" s="5" t="n"/>
      <c r="F1761" s="5" t="n"/>
      <c r="G1761" s="18">
        <f>IF(B1761&amp;""="","",IF(COUNTIF($B$6:B1761,B1761&amp;"")=1,1,0))</f>
        <v/>
      </c>
    </row>
    <row r="1762">
      <c r="A1762" s="17" t="n"/>
      <c r="B1762" s="5" t="n"/>
      <c r="C1762" s="5" t="n"/>
      <c r="D1762" s="14" t="n"/>
      <c r="E1762" s="5" t="n"/>
      <c r="F1762" s="5" t="n"/>
      <c r="G1762" s="18">
        <f>IF(B1762&amp;""="","",IF(COUNTIF($B$6:B1762,B1762&amp;"")=1,1,0))</f>
        <v/>
      </c>
    </row>
    <row r="1763">
      <c r="A1763" s="17" t="n"/>
      <c r="B1763" s="5" t="n"/>
      <c r="C1763" s="5" t="n"/>
      <c r="D1763" s="14" t="n"/>
      <c r="E1763" s="5" t="n"/>
      <c r="F1763" s="5" t="n"/>
      <c r="G1763" s="18">
        <f>IF(B1763&amp;""="","",IF(COUNTIF($B$6:B1763,B1763&amp;"")=1,1,0))</f>
        <v/>
      </c>
    </row>
    <row r="1764">
      <c r="A1764" s="17" t="n"/>
      <c r="B1764" s="5" t="n"/>
      <c r="C1764" s="5" t="n"/>
      <c r="D1764" s="14" t="n"/>
      <c r="E1764" s="5" t="n"/>
      <c r="F1764" s="5" t="n"/>
      <c r="G1764" s="18">
        <f>IF(B1764&amp;""="","",IF(COUNTIF($B$6:B1764,B1764&amp;"")=1,1,0))</f>
        <v/>
      </c>
    </row>
    <row r="1765">
      <c r="A1765" s="17" t="n"/>
      <c r="B1765" s="5" t="n"/>
      <c r="C1765" s="5" t="n"/>
      <c r="D1765" s="14" t="n"/>
      <c r="E1765" s="5" t="n"/>
      <c r="F1765" s="5" t="n"/>
      <c r="G1765" s="18">
        <f>IF(B1765&amp;""="","",IF(COUNTIF($B$6:B1765,B1765&amp;"")=1,1,0))</f>
        <v/>
      </c>
    </row>
    <row r="1766">
      <c r="A1766" s="17" t="n"/>
      <c r="B1766" s="5" t="n"/>
      <c r="C1766" s="5" t="n"/>
      <c r="D1766" s="14" t="n"/>
      <c r="E1766" s="5" t="n"/>
      <c r="F1766" s="5" t="n"/>
      <c r="G1766" s="18">
        <f>IF(B1766&amp;""="","",IF(COUNTIF($B$6:B1766,B1766&amp;"")=1,1,0))</f>
        <v/>
      </c>
    </row>
    <row r="1767">
      <c r="A1767" s="17" t="n"/>
      <c r="B1767" s="5" t="n"/>
      <c r="C1767" s="5" t="n"/>
      <c r="D1767" s="14" t="n"/>
      <c r="E1767" s="5" t="n"/>
      <c r="F1767" s="5" t="n"/>
      <c r="G1767" s="18">
        <f>IF(B1767&amp;""="","",IF(COUNTIF($B$6:B1767,B1767&amp;"")=1,1,0))</f>
        <v/>
      </c>
    </row>
    <row r="1768">
      <c r="A1768" s="17" t="n"/>
      <c r="B1768" s="5" t="n"/>
      <c r="C1768" s="5" t="n"/>
      <c r="D1768" s="14" t="n"/>
      <c r="E1768" s="5" t="n"/>
      <c r="F1768" s="5" t="n"/>
      <c r="G1768" s="18">
        <f>IF(B1768&amp;""="","",IF(COUNTIF($B$6:B1768,B1768&amp;"")=1,1,0))</f>
        <v/>
      </c>
    </row>
    <row r="1769">
      <c r="A1769" s="17" t="n"/>
      <c r="B1769" s="5" t="n"/>
      <c r="C1769" s="5" t="n"/>
      <c r="D1769" s="14" t="n"/>
      <c r="E1769" s="5" t="n"/>
      <c r="F1769" s="5" t="n"/>
      <c r="G1769" s="18">
        <f>IF(B1769&amp;""="","",IF(COUNTIF($B$6:B1769,B1769&amp;"")=1,1,0))</f>
        <v/>
      </c>
    </row>
    <row r="1770">
      <c r="A1770" s="17" t="n"/>
      <c r="B1770" s="5" t="n"/>
      <c r="C1770" s="5" t="n"/>
      <c r="D1770" s="14" t="n"/>
      <c r="E1770" s="5" t="n"/>
      <c r="F1770" s="5" t="n"/>
      <c r="G1770" s="18">
        <f>IF(B1770&amp;""="","",IF(COUNTIF($B$6:B1770,B1770&amp;"")=1,1,0))</f>
        <v/>
      </c>
    </row>
    <row r="1771">
      <c r="A1771" s="17" t="n"/>
      <c r="B1771" s="5" t="n"/>
      <c r="C1771" s="5" t="n"/>
      <c r="D1771" s="14" t="n"/>
      <c r="E1771" s="5" t="n"/>
      <c r="F1771" s="5" t="n"/>
      <c r="G1771" s="18">
        <f>IF(B1771&amp;""="","",IF(COUNTIF($B$6:B1771,B1771&amp;"")=1,1,0))</f>
        <v/>
      </c>
    </row>
    <row r="1772">
      <c r="A1772" s="17" t="n"/>
      <c r="B1772" s="5" t="n"/>
      <c r="C1772" s="5" t="n"/>
      <c r="D1772" s="14" t="n"/>
      <c r="E1772" s="5" t="n"/>
      <c r="F1772" s="5" t="n"/>
      <c r="G1772" s="18">
        <f>IF(B1772&amp;""="","",IF(COUNTIF($B$6:B1772,B1772&amp;"")=1,1,0))</f>
        <v/>
      </c>
    </row>
    <row r="1773">
      <c r="A1773" s="17" t="n"/>
      <c r="B1773" s="5" t="n"/>
      <c r="C1773" s="5" t="n"/>
      <c r="D1773" s="14" t="n"/>
      <c r="E1773" s="5" t="n"/>
      <c r="F1773" s="5" t="n"/>
      <c r="G1773" s="18">
        <f>IF(B1773&amp;""="","",IF(COUNTIF($B$6:B1773,B1773&amp;"")=1,1,0))</f>
        <v/>
      </c>
    </row>
    <row r="1774">
      <c r="A1774" s="17" t="n"/>
      <c r="B1774" s="5" t="n"/>
      <c r="C1774" s="5" t="n"/>
      <c r="D1774" s="14" t="n"/>
      <c r="E1774" s="5" t="n"/>
      <c r="F1774" s="5" t="n"/>
      <c r="G1774" s="18">
        <f>IF(B1774&amp;""="","",IF(COUNTIF($B$6:B1774,B1774&amp;"")=1,1,0))</f>
        <v/>
      </c>
    </row>
    <row r="1775">
      <c r="A1775" s="17" t="n"/>
      <c r="B1775" s="5" t="n"/>
      <c r="C1775" s="5" t="n"/>
      <c r="D1775" s="14" t="n"/>
      <c r="E1775" s="5" t="n"/>
      <c r="F1775" s="5" t="n"/>
      <c r="G1775" s="18">
        <f>IF(B1775&amp;""="","",IF(COUNTIF($B$6:B1775,B1775&amp;"")=1,1,0))</f>
        <v/>
      </c>
    </row>
    <row r="1776">
      <c r="A1776" s="17" t="n"/>
      <c r="B1776" s="5" t="n"/>
      <c r="C1776" s="5" t="n"/>
      <c r="D1776" s="14" t="n"/>
      <c r="E1776" s="5" t="n"/>
      <c r="F1776" s="5" t="n"/>
      <c r="G1776" s="18">
        <f>IF(B1776&amp;""="","",IF(COUNTIF($B$6:B1776,B1776&amp;"")=1,1,0))</f>
        <v/>
      </c>
    </row>
    <row r="1777">
      <c r="A1777" s="17" t="n"/>
      <c r="B1777" s="5" t="n"/>
      <c r="C1777" s="5" t="n"/>
      <c r="D1777" s="14" t="n"/>
      <c r="E1777" s="5" t="n"/>
      <c r="F1777" s="5" t="n"/>
      <c r="G1777" s="18">
        <f>IF(B1777&amp;""="","",IF(COUNTIF($B$6:B1777,B1777&amp;"")=1,1,0))</f>
        <v/>
      </c>
    </row>
    <row r="1778">
      <c r="A1778" s="17" t="n"/>
      <c r="B1778" s="5" t="n"/>
      <c r="C1778" s="5" t="n"/>
      <c r="D1778" s="14" t="n"/>
      <c r="E1778" s="5" t="n"/>
      <c r="F1778" s="5" t="n"/>
      <c r="G1778" s="18">
        <f>IF(B1778&amp;""="","",IF(COUNTIF($B$6:B1778,B1778&amp;"")=1,1,0))</f>
        <v/>
      </c>
    </row>
    <row r="1779">
      <c r="A1779" s="17" t="n"/>
      <c r="B1779" s="5" t="n"/>
      <c r="C1779" s="5" t="n"/>
      <c r="D1779" s="14" t="n"/>
      <c r="E1779" s="5" t="n"/>
      <c r="F1779" s="5" t="n"/>
      <c r="G1779" s="18">
        <f>IF(B1779&amp;""="","",IF(COUNTIF($B$6:B1779,B1779&amp;"")=1,1,0))</f>
        <v/>
      </c>
    </row>
    <row r="1780">
      <c r="A1780" s="17" t="n"/>
      <c r="B1780" s="5" t="n"/>
      <c r="C1780" s="5" t="n"/>
      <c r="D1780" s="14" t="n"/>
      <c r="E1780" s="5" t="n"/>
      <c r="F1780" s="5" t="n"/>
      <c r="G1780" s="18">
        <f>IF(B1780&amp;""="","",IF(COUNTIF($B$6:B1780,B1780&amp;"")=1,1,0))</f>
        <v/>
      </c>
    </row>
    <row r="1781">
      <c r="A1781" s="17" t="n"/>
      <c r="B1781" s="5" t="n"/>
      <c r="C1781" s="5" t="n"/>
      <c r="D1781" s="14" t="n"/>
      <c r="E1781" s="5" t="n"/>
      <c r="F1781" s="5" t="n"/>
      <c r="G1781" s="18">
        <f>IF(B1781&amp;""="","",IF(COUNTIF($B$6:B1781,B1781&amp;"")=1,1,0))</f>
        <v/>
      </c>
    </row>
    <row r="1782">
      <c r="A1782" s="17" t="n"/>
      <c r="B1782" s="5" t="n"/>
      <c r="C1782" s="5" t="n"/>
      <c r="D1782" s="14" t="n"/>
      <c r="E1782" s="5" t="n"/>
      <c r="F1782" s="5" t="n"/>
      <c r="G1782" s="18">
        <f>IF(B1782&amp;""="","",IF(COUNTIF($B$6:B1782,B1782&amp;"")=1,1,0))</f>
        <v/>
      </c>
    </row>
    <row r="1783">
      <c r="A1783" s="17" t="n"/>
      <c r="B1783" s="5" t="n"/>
      <c r="C1783" s="5" t="n"/>
      <c r="D1783" s="14" t="n"/>
      <c r="E1783" s="5" t="n"/>
      <c r="F1783" s="5" t="n"/>
      <c r="G1783" s="18">
        <f>IF(B1783&amp;""="","",IF(COUNTIF($B$6:B1783,B1783&amp;"")=1,1,0))</f>
        <v/>
      </c>
    </row>
    <row r="1784">
      <c r="A1784" s="17" t="n"/>
      <c r="B1784" s="5" t="n"/>
      <c r="C1784" s="5" t="n"/>
      <c r="D1784" s="14" t="n"/>
      <c r="E1784" s="5" t="n"/>
      <c r="F1784" s="5" t="n"/>
      <c r="G1784" s="18">
        <f>IF(B1784&amp;""="","",IF(COUNTIF($B$6:B1784,B1784&amp;"")=1,1,0))</f>
        <v/>
      </c>
    </row>
    <row r="1785">
      <c r="A1785" s="17" t="n"/>
      <c r="B1785" s="5" t="n"/>
      <c r="C1785" s="5" t="n"/>
      <c r="D1785" s="14" t="n"/>
      <c r="E1785" s="5" t="n"/>
      <c r="F1785" s="5" t="n"/>
      <c r="G1785" s="18">
        <f>IF(B1785&amp;""="","",IF(COUNTIF($B$6:B1785,B1785&amp;"")=1,1,0))</f>
        <v/>
      </c>
    </row>
    <row r="1786">
      <c r="A1786" s="17" t="n"/>
      <c r="B1786" s="5" t="n"/>
      <c r="C1786" s="5" t="n"/>
      <c r="D1786" s="14" t="n"/>
      <c r="E1786" s="5" t="n"/>
      <c r="F1786" s="5" t="n"/>
      <c r="G1786" s="18">
        <f>IF(B1786&amp;""="","",IF(COUNTIF($B$6:B1786,B1786&amp;"")=1,1,0))</f>
        <v/>
      </c>
    </row>
    <row r="1787">
      <c r="A1787" s="17" t="n"/>
      <c r="B1787" s="5" t="n"/>
      <c r="C1787" s="5" t="n"/>
      <c r="D1787" s="14" t="n"/>
      <c r="E1787" s="5" t="n"/>
      <c r="F1787" s="5" t="n"/>
      <c r="G1787" s="18">
        <f>IF(B1787&amp;""="","",IF(COUNTIF($B$6:B1787,B1787&amp;"")=1,1,0))</f>
        <v/>
      </c>
    </row>
    <row r="1788">
      <c r="A1788" s="17" t="n"/>
      <c r="B1788" s="5" t="n"/>
      <c r="C1788" s="5" t="n"/>
      <c r="D1788" s="14" t="n"/>
      <c r="E1788" s="5" t="n"/>
      <c r="F1788" s="5" t="n"/>
      <c r="G1788" s="18">
        <f>IF(B1788&amp;""="","",IF(COUNTIF($B$6:B1788,B1788&amp;"")=1,1,0))</f>
        <v/>
      </c>
    </row>
    <row r="1789">
      <c r="A1789" s="17" t="n"/>
      <c r="B1789" s="5" t="n"/>
      <c r="C1789" s="5" t="n"/>
      <c r="D1789" s="14" t="n"/>
      <c r="E1789" s="5" t="n"/>
      <c r="F1789" s="5" t="n"/>
      <c r="G1789" s="18">
        <f>IF(B1789&amp;""="","",IF(COUNTIF($B$6:B1789,B1789&amp;"")=1,1,0))</f>
        <v/>
      </c>
    </row>
    <row r="1790">
      <c r="A1790" s="17" t="n"/>
      <c r="B1790" s="5" t="n"/>
      <c r="C1790" s="5" t="n"/>
      <c r="D1790" s="14" t="n"/>
      <c r="E1790" s="5" t="n"/>
      <c r="F1790" s="5" t="n"/>
      <c r="G1790" s="18">
        <f>IF(B1790&amp;""="","",IF(COUNTIF($B$6:B1790,B1790&amp;"")=1,1,0))</f>
        <v/>
      </c>
    </row>
    <row r="1791">
      <c r="A1791" s="17" t="n"/>
      <c r="B1791" s="5" t="n"/>
      <c r="C1791" s="5" t="n"/>
      <c r="D1791" s="14" t="n"/>
      <c r="E1791" s="5" t="n"/>
      <c r="F1791" s="5" t="n"/>
      <c r="G1791" s="18">
        <f>IF(B1791&amp;""="","",IF(COUNTIF($B$6:B1791,B1791&amp;"")=1,1,0))</f>
        <v/>
      </c>
    </row>
    <row r="1792">
      <c r="A1792" s="17" t="n"/>
      <c r="B1792" s="5" t="n"/>
      <c r="C1792" s="5" t="n"/>
      <c r="D1792" s="14" t="n"/>
      <c r="E1792" s="5" t="n"/>
      <c r="F1792" s="5" t="n"/>
      <c r="G1792" s="18">
        <f>IF(B1792&amp;""="","",IF(COUNTIF($B$6:B1792,B1792&amp;"")=1,1,0))</f>
        <v/>
      </c>
    </row>
    <row r="1793">
      <c r="A1793" s="17" t="n"/>
      <c r="B1793" s="5" t="n"/>
      <c r="C1793" s="5" t="n"/>
      <c r="D1793" s="14" t="n"/>
      <c r="E1793" s="5" t="n"/>
      <c r="F1793" s="5" t="n"/>
      <c r="G1793" s="18">
        <f>IF(B1793&amp;""="","",IF(COUNTIF($B$6:B1793,B1793&amp;"")=1,1,0))</f>
        <v/>
      </c>
    </row>
    <row r="1794">
      <c r="A1794" s="17" t="n"/>
      <c r="B1794" s="5" t="n"/>
      <c r="C1794" s="5" t="n"/>
      <c r="D1794" s="14" t="n"/>
      <c r="E1794" s="5" t="n"/>
      <c r="F1794" s="5" t="n"/>
      <c r="G1794" s="18">
        <f>IF(B1794&amp;""="","",IF(COUNTIF($B$6:B1794,B1794&amp;"")=1,1,0))</f>
        <v/>
      </c>
    </row>
    <row r="1795">
      <c r="A1795" s="17" t="n"/>
      <c r="B1795" s="5" t="n"/>
      <c r="C1795" s="5" t="n"/>
      <c r="D1795" s="14" t="n"/>
      <c r="E1795" s="5" t="n"/>
      <c r="F1795" s="5" t="n"/>
      <c r="G1795" s="18">
        <f>IF(B1795&amp;""="","",IF(COUNTIF($B$6:B1795,B1795&amp;"")=1,1,0))</f>
        <v/>
      </c>
    </row>
    <row r="1796">
      <c r="A1796" s="17" t="n"/>
      <c r="B1796" s="5" t="n"/>
      <c r="C1796" s="5" t="n"/>
      <c r="D1796" s="14" t="n"/>
      <c r="E1796" s="5" t="n"/>
      <c r="F1796" s="5" t="n"/>
      <c r="G1796" s="18">
        <f>IF(B1796&amp;""="","",IF(COUNTIF($B$6:B1796,B1796&amp;"")=1,1,0))</f>
        <v/>
      </c>
    </row>
    <row r="1797">
      <c r="A1797" s="17" t="n"/>
      <c r="B1797" s="5" t="n"/>
      <c r="C1797" s="5" t="n"/>
      <c r="D1797" s="14" t="n"/>
      <c r="E1797" s="5" t="n"/>
      <c r="F1797" s="5" t="n"/>
      <c r="G1797" s="18">
        <f>IF(B1797&amp;""="","",IF(COUNTIF($B$6:B1797,B1797&amp;"")=1,1,0))</f>
        <v/>
      </c>
    </row>
    <row r="1798">
      <c r="A1798" s="17" t="n"/>
      <c r="B1798" s="5" t="n"/>
      <c r="C1798" s="5" t="n"/>
      <c r="D1798" s="14" t="n"/>
      <c r="E1798" s="5" t="n"/>
      <c r="F1798" s="5" t="n"/>
      <c r="G1798" s="18">
        <f>IF(B1798&amp;""="","",IF(COUNTIF($B$6:B1798,B1798&amp;"")=1,1,0))</f>
        <v/>
      </c>
    </row>
    <row r="1799">
      <c r="A1799" s="17" t="n"/>
      <c r="B1799" s="5" t="n"/>
      <c r="C1799" s="5" t="n"/>
      <c r="D1799" s="14" t="n"/>
      <c r="E1799" s="5" t="n"/>
      <c r="F1799" s="5" t="n"/>
      <c r="G1799" s="18">
        <f>IF(B1799&amp;""="","",IF(COUNTIF($B$6:B1799,B1799&amp;"")=1,1,0))</f>
        <v/>
      </c>
    </row>
    <row r="1800">
      <c r="A1800" s="17" t="n"/>
      <c r="B1800" s="5" t="n"/>
      <c r="C1800" s="5" t="n"/>
      <c r="D1800" s="14" t="n"/>
      <c r="E1800" s="5" t="n"/>
      <c r="F1800" s="5" t="n"/>
      <c r="G1800" s="18">
        <f>IF(B1800&amp;""="","",IF(COUNTIF($B$6:B1800,B1800&amp;"")=1,1,0))</f>
        <v/>
      </c>
    </row>
    <row r="1801">
      <c r="A1801" s="17" t="n"/>
      <c r="B1801" s="5" t="n"/>
      <c r="C1801" s="5" t="n"/>
      <c r="D1801" s="14" t="n"/>
      <c r="E1801" s="5" t="n"/>
      <c r="F1801" s="5" t="n"/>
      <c r="G1801" s="18">
        <f>IF(B1801&amp;""="","",IF(COUNTIF($B$6:B1801,B1801&amp;"")=1,1,0))</f>
        <v/>
      </c>
    </row>
    <row r="1802">
      <c r="A1802" s="17" t="n"/>
      <c r="B1802" s="5" t="n"/>
      <c r="C1802" s="5" t="n"/>
      <c r="D1802" s="14" t="n"/>
      <c r="E1802" s="5" t="n"/>
      <c r="F1802" s="5" t="n"/>
      <c r="G1802" s="18">
        <f>IF(B1802&amp;""="","",IF(COUNTIF($B$6:B1802,B1802&amp;"")=1,1,0))</f>
        <v/>
      </c>
    </row>
    <row r="1803">
      <c r="A1803" s="17" t="n"/>
      <c r="B1803" s="5" t="n"/>
      <c r="C1803" s="5" t="n"/>
      <c r="D1803" s="14" t="n"/>
      <c r="E1803" s="5" t="n"/>
      <c r="F1803" s="5" t="n"/>
      <c r="G1803" s="18">
        <f>IF(B1803&amp;""="","",IF(COUNTIF($B$6:B1803,B1803&amp;"")=1,1,0))</f>
        <v/>
      </c>
    </row>
    <row r="1804">
      <c r="A1804" s="17" t="n"/>
      <c r="B1804" s="5" t="n"/>
      <c r="C1804" s="5" t="n"/>
      <c r="D1804" s="14" t="n"/>
      <c r="E1804" s="5" t="n"/>
      <c r="F1804" s="5" t="n"/>
      <c r="G1804" s="18">
        <f>IF(B1804&amp;""="","",IF(COUNTIF($B$6:B1804,B1804&amp;"")=1,1,0))</f>
        <v/>
      </c>
    </row>
    <row r="1805">
      <c r="A1805" s="17" t="n"/>
      <c r="B1805" s="5" t="n"/>
      <c r="C1805" s="5" t="n"/>
      <c r="D1805" s="14" t="n"/>
      <c r="E1805" s="5" t="n"/>
      <c r="F1805" s="5" t="n"/>
      <c r="G1805" s="18">
        <f>IF(B1805&amp;""="","",IF(COUNTIF($B$6:B1805,B1805&amp;"")=1,1,0))</f>
        <v/>
      </c>
    </row>
    <row r="1806">
      <c r="A1806" s="17" t="n"/>
      <c r="B1806" s="5" t="n"/>
      <c r="C1806" s="5" t="n"/>
      <c r="D1806" s="14" t="n"/>
      <c r="E1806" s="5" t="n"/>
      <c r="F1806" s="5" t="n"/>
      <c r="G1806" s="18">
        <f>IF(B1806&amp;""="","",IF(COUNTIF($B$6:B1806,B1806&amp;"")=1,1,0))</f>
        <v/>
      </c>
    </row>
    <row r="1807">
      <c r="A1807" s="17" t="n"/>
      <c r="B1807" s="5" t="n"/>
      <c r="C1807" s="5" t="n"/>
      <c r="D1807" s="14" t="n"/>
      <c r="E1807" s="5" t="n"/>
      <c r="F1807" s="5" t="n"/>
      <c r="G1807" s="18">
        <f>IF(B1807&amp;""="","",IF(COUNTIF($B$6:B1807,B1807&amp;"")=1,1,0))</f>
        <v/>
      </c>
    </row>
    <row r="1808">
      <c r="A1808" s="17" t="n"/>
      <c r="B1808" s="5" t="n"/>
      <c r="C1808" s="5" t="n"/>
      <c r="D1808" s="14" t="n"/>
      <c r="E1808" s="5" t="n"/>
      <c r="F1808" s="5" t="n"/>
      <c r="G1808" s="18">
        <f>IF(B1808&amp;""="","",IF(COUNTIF($B$6:B1808,B1808&amp;"")=1,1,0))</f>
        <v/>
      </c>
    </row>
    <row r="1809">
      <c r="A1809" s="17" t="n"/>
      <c r="B1809" s="5" t="n"/>
      <c r="C1809" s="5" t="n"/>
      <c r="D1809" s="14" t="n"/>
      <c r="E1809" s="5" t="n"/>
      <c r="F1809" s="5" t="n"/>
      <c r="G1809" s="18">
        <f>IF(B1809&amp;""="","",IF(COUNTIF($B$6:B1809,B1809&amp;"")=1,1,0))</f>
        <v/>
      </c>
    </row>
    <row r="1810">
      <c r="A1810" s="17" t="n"/>
      <c r="B1810" s="5" t="n"/>
      <c r="C1810" s="5" t="n"/>
      <c r="D1810" s="14" t="n"/>
      <c r="E1810" s="5" t="n"/>
      <c r="F1810" s="5" t="n"/>
      <c r="G1810" s="18">
        <f>IF(B1810&amp;""="","",IF(COUNTIF($B$6:B1810,B1810&amp;"")=1,1,0))</f>
        <v/>
      </c>
    </row>
    <row r="1811">
      <c r="A1811" s="17" t="n"/>
      <c r="B1811" s="5" t="n"/>
      <c r="C1811" s="5" t="n"/>
      <c r="D1811" s="14" t="n"/>
      <c r="E1811" s="5" t="n"/>
      <c r="F1811" s="5" t="n"/>
      <c r="G1811" s="18">
        <f>IF(B1811&amp;""="","",IF(COUNTIF($B$6:B1811,B1811&amp;"")=1,1,0))</f>
        <v/>
      </c>
    </row>
    <row r="1812">
      <c r="A1812" s="17" t="n"/>
      <c r="B1812" s="5" t="n"/>
      <c r="C1812" s="5" t="n"/>
      <c r="D1812" s="14" t="n"/>
      <c r="E1812" s="5" t="n"/>
      <c r="F1812" s="5" t="n"/>
      <c r="G1812" s="18">
        <f>IF(B1812&amp;""="","",IF(COUNTIF($B$6:B1812,B1812&amp;"")=1,1,0))</f>
        <v/>
      </c>
    </row>
    <row r="1813">
      <c r="A1813" s="17" t="n"/>
      <c r="B1813" s="5" t="n"/>
      <c r="C1813" s="5" t="n"/>
      <c r="D1813" s="14" t="n"/>
      <c r="E1813" s="5" t="n"/>
      <c r="F1813" s="5" t="n"/>
      <c r="G1813" s="18">
        <f>IF(B1813&amp;""="","",IF(COUNTIF($B$6:B1813,B1813&amp;"")=1,1,0))</f>
        <v/>
      </c>
    </row>
    <row r="1814">
      <c r="A1814" s="17" t="n"/>
      <c r="B1814" s="5" t="n"/>
      <c r="C1814" s="5" t="n"/>
      <c r="D1814" s="14" t="n"/>
      <c r="E1814" s="5" t="n"/>
      <c r="F1814" s="5" t="n"/>
      <c r="G1814" s="18">
        <f>IF(B1814&amp;""="","",IF(COUNTIF($B$6:B1814,B1814&amp;"")=1,1,0))</f>
        <v/>
      </c>
    </row>
    <row r="1815">
      <c r="A1815" s="17" t="n"/>
      <c r="B1815" s="5" t="n"/>
      <c r="C1815" s="5" t="n"/>
      <c r="D1815" s="14" t="n"/>
      <c r="E1815" s="5" t="n"/>
      <c r="F1815" s="5" t="n"/>
      <c r="G1815" s="18">
        <f>IF(B1815&amp;""="","",IF(COUNTIF($B$6:B1815,B1815&amp;"")=1,1,0))</f>
        <v/>
      </c>
    </row>
    <row r="1816">
      <c r="A1816" s="17" t="n"/>
      <c r="B1816" s="5" t="n"/>
      <c r="C1816" s="5" t="n"/>
      <c r="D1816" s="14" t="n"/>
      <c r="E1816" s="5" t="n"/>
      <c r="F1816" s="5" t="n"/>
      <c r="G1816" s="18">
        <f>IF(B1816&amp;""="","",IF(COUNTIF($B$6:B1816,B1816&amp;"")=1,1,0))</f>
        <v/>
      </c>
    </row>
    <row r="1817">
      <c r="A1817" s="17" t="n"/>
      <c r="B1817" s="5" t="n"/>
      <c r="C1817" s="5" t="n"/>
      <c r="D1817" s="14" t="n"/>
      <c r="E1817" s="5" t="n"/>
      <c r="F1817" s="5" t="n"/>
      <c r="G1817" s="18">
        <f>IF(B1817&amp;""="","",IF(COUNTIF($B$6:B1817,B1817&amp;"")=1,1,0))</f>
        <v/>
      </c>
    </row>
    <row r="1818">
      <c r="A1818" s="17" t="n"/>
      <c r="B1818" s="5" t="n"/>
      <c r="C1818" s="5" t="n"/>
      <c r="D1818" s="14" t="n"/>
      <c r="E1818" s="5" t="n"/>
      <c r="F1818" s="5" t="n"/>
      <c r="G1818" s="18">
        <f>IF(B1818&amp;""="","",IF(COUNTIF($B$6:B1818,B1818&amp;"")=1,1,0))</f>
        <v/>
      </c>
    </row>
    <row r="1819">
      <c r="A1819" s="17" t="n"/>
      <c r="B1819" s="5" t="n"/>
      <c r="C1819" s="5" t="n"/>
      <c r="D1819" s="14" t="n"/>
      <c r="E1819" s="5" t="n"/>
      <c r="F1819" s="5" t="n"/>
      <c r="G1819" s="18">
        <f>IF(B1819&amp;""="","",IF(COUNTIF($B$6:B1819,B1819&amp;"")=1,1,0))</f>
        <v/>
      </c>
    </row>
    <row r="1820">
      <c r="A1820" s="17" t="n"/>
      <c r="B1820" s="5" t="n"/>
      <c r="C1820" s="5" t="n"/>
      <c r="D1820" s="14" t="n"/>
      <c r="E1820" s="5" t="n"/>
      <c r="F1820" s="5" t="n"/>
      <c r="G1820" s="18">
        <f>IF(B1820&amp;""="","",IF(COUNTIF($B$6:B1820,B1820&amp;"")=1,1,0))</f>
        <v/>
      </c>
    </row>
    <row r="1821">
      <c r="A1821" s="17" t="n"/>
      <c r="B1821" s="5" t="n"/>
      <c r="C1821" s="5" t="n"/>
      <c r="D1821" s="14" t="n"/>
      <c r="E1821" s="5" t="n"/>
      <c r="F1821" s="5" t="n"/>
      <c r="G1821" s="18">
        <f>IF(B1821&amp;""="","",IF(COUNTIF($B$6:B1821,B1821&amp;"")=1,1,0))</f>
        <v/>
      </c>
    </row>
    <row r="1822">
      <c r="A1822" s="17" t="n"/>
      <c r="B1822" s="5" t="n"/>
      <c r="C1822" s="5" t="n"/>
      <c r="D1822" s="14" t="n"/>
      <c r="E1822" s="5" t="n"/>
      <c r="F1822" s="5" t="n"/>
      <c r="G1822" s="18">
        <f>IF(B1822&amp;""="","",IF(COUNTIF($B$6:B1822,B1822&amp;"")=1,1,0))</f>
        <v/>
      </c>
    </row>
    <row r="1823">
      <c r="A1823" s="17" t="n"/>
      <c r="B1823" s="5" t="n"/>
      <c r="C1823" s="5" t="n"/>
      <c r="D1823" s="14" t="n"/>
      <c r="E1823" s="5" t="n"/>
      <c r="F1823" s="5" t="n"/>
      <c r="G1823" s="18">
        <f>IF(B1823&amp;""="","",IF(COUNTIF($B$6:B1823,B1823&amp;"")=1,1,0))</f>
        <v/>
      </c>
    </row>
    <row r="1824">
      <c r="A1824" s="17" t="n"/>
      <c r="B1824" s="5" t="n"/>
      <c r="C1824" s="5" t="n"/>
      <c r="D1824" s="14" t="n"/>
      <c r="E1824" s="5" t="n"/>
      <c r="F1824" s="5" t="n"/>
      <c r="G1824" s="18">
        <f>IF(B1824&amp;""="","",IF(COUNTIF($B$6:B1824,B1824&amp;"")=1,1,0))</f>
        <v/>
      </c>
    </row>
    <row r="1825">
      <c r="A1825" s="17" t="n"/>
      <c r="B1825" s="5" t="n"/>
      <c r="C1825" s="5" t="n"/>
      <c r="D1825" s="14" t="n"/>
      <c r="E1825" s="5" t="n"/>
      <c r="F1825" s="5" t="n"/>
      <c r="G1825" s="18">
        <f>IF(B1825&amp;""="","",IF(COUNTIF($B$6:B1825,B1825&amp;"")=1,1,0))</f>
        <v/>
      </c>
    </row>
    <row r="1826">
      <c r="A1826" s="17" t="n"/>
      <c r="B1826" s="5" t="n"/>
      <c r="C1826" s="5" t="n"/>
      <c r="D1826" s="14" t="n"/>
      <c r="E1826" s="5" t="n"/>
      <c r="F1826" s="5" t="n"/>
      <c r="G1826" s="18">
        <f>IF(B1826&amp;""="","",IF(COUNTIF($B$6:B1826,B1826&amp;"")=1,1,0))</f>
        <v/>
      </c>
    </row>
    <row r="1827">
      <c r="A1827" s="17" t="n"/>
      <c r="B1827" s="5" t="n"/>
      <c r="C1827" s="5" t="n"/>
      <c r="D1827" s="14" t="n"/>
      <c r="E1827" s="5" t="n"/>
      <c r="F1827" s="5" t="n"/>
      <c r="G1827" s="18">
        <f>IF(B1827&amp;""="","",IF(COUNTIF($B$6:B1827,B1827&amp;"")=1,1,0))</f>
        <v/>
      </c>
    </row>
    <row r="1828">
      <c r="A1828" s="17" t="n"/>
      <c r="B1828" s="5" t="n"/>
      <c r="C1828" s="5" t="n"/>
      <c r="D1828" s="14" t="n"/>
      <c r="E1828" s="5" t="n"/>
      <c r="F1828" s="5" t="n"/>
      <c r="G1828" s="18">
        <f>IF(B1828&amp;""="","",IF(COUNTIF($B$6:B1828,B1828&amp;"")=1,1,0))</f>
        <v/>
      </c>
    </row>
    <row r="1829">
      <c r="A1829" s="17" t="n"/>
      <c r="B1829" s="5" t="n"/>
      <c r="C1829" s="5" t="n"/>
      <c r="D1829" s="14" t="n"/>
      <c r="E1829" s="5" t="n"/>
      <c r="F1829" s="5" t="n"/>
      <c r="G1829" s="18">
        <f>IF(B1829&amp;""="","",IF(COUNTIF($B$6:B1829,B1829&amp;"")=1,1,0))</f>
        <v/>
      </c>
    </row>
    <row r="1830">
      <c r="A1830" s="17" t="n"/>
      <c r="B1830" s="5" t="n"/>
      <c r="C1830" s="5" t="n"/>
      <c r="D1830" s="14" t="n"/>
      <c r="E1830" s="5" t="n"/>
      <c r="F1830" s="5" t="n"/>
      <c r="G1830" s="18">
        <f>IF(B1830&amp;""="","",IF(COUNTIF($B$6:B1830,B1830&amp;"")=1,1,0))</f>
        <v/>
      </c>
    </row>
    <row r="1831">
      <c r="A1831" s="17" t="n"/>
      <c r="B1831" s="5" t="n"/>
      <c r="C1831" s="5" t="n"/>
      <c r="D1831" s="14" t="n"/>
      <c r="E1831" s="5" t="n"/>
      <c r="F1831" s="5" t="n"/>
      <c r="G1831" s="18">
        <f>IF(B1831&amp;""="","",IF(COUNTIF($B$6:B1831,B1831&amp;"")=1,1,0))</f>
        <v/>
      </c>
    </row>
    <row r="1832">
      <c r="A1832" s="17" t="n"/>
      <c r="B1832" s="5" t="n"/>
      <c r="C1832" s="5" t="n"/>
      <c r="D1832" s="14" t="n"/>
      <c r="E1832" s="5" t="n"/>
      <c r="F1832" s="5" t="n"/>
      <c r="G1832" s="18">
        <f>IF(B1832&amp;""="","",IF(COUNTIF($B$6:B1832,B1832&amp;"")=1,1,0))</f>
        <v/>
      </c>
    </row>
    <row r="1833">
      <c r="A1833" s="17" t="n"/>
      <c r="B1833" s="5" t="n"/>
      <c r="C1833" s="5" t="n"/>
      <c r="D1833" s="14" t="n"/>
      <c r="E1833" s="5" t="n"/>
      <c r="F1833" s="5" t="n"/>
      <c r="G1833" s="18">
        <f>IF(B1833&amp;""="","",IF(COUNTIF($B$6:B1833,B1833&amp;"")=1,1,0))</f>
        <v/>
      </c>
    </row>
    <row r="1834">
      <c r="A1834" s="17" t="n"/>
      <c r="B1834" s="5" t="n"/>
      <c r="C1834" s="5" t="n"/>
      <c r="D1834" s="14" t="n"/>
      <c r="E1834" s="5" t="n"/>
      <c r="F1834" s="5" t="n"/>
      <c r="G1834" s="18">
        <f>IF(B1834&amp;""="","",IF(COUNTIF($B$6:B1834,B1834&amp;"")=1,1,0))</f>
        <v/>
      </c>
    </row>
    <row r="1835">
      <c r="A1835" s="17" t="n"/>
      <c r="B1835" s="5" t="n"/>
      <c r="C1835" s="5" t="n"/>
      <c r="D1835" s="14" t="n"/>
      <c r="E1835" s="5" t="n"/>
      <c r="F1835" s="5" t="n"/>
      <c r="G1835" s="18">
        <f>IF(B1835&amp;""="","",IF(COUNTIF($B$6:B1835,B1835&amp;"")=1,1,0))</f>
        <v/>
      </c>
    </row>
    <row r="1836">
      <c r="A1836" s="17" t="n"/>
      <c r="B1836" s="5" t="n"/>
      <c r="C1836" s="5" t="n"/>
      <c r="D1836" s="14" t="n"/>
      <c r="E1836" s="5" t="n"/>
      <c r="F1836" s="5" t="n"/>
      <c r="G1836" s="18">
        <f>IF(B1836&amp;""="","",IF(COUNTIF($B$6:B1836,B1836&amp;"")=1,1,0))</f>
        <v/>
      </c>
    </row>
    <row r="1837">
      <c r="A1837" s="17" t="n"/>
      <c r="B1837" s="5" t="n"/>
      <c r="C1837" s="5" t="n"/>
      <c r="D1837" s="14" t="n"/>
      <c r="E1837" s="5" t="n"/>
      <c r="F1837" s="5" t="n"/>
      <c r="G1837" s="18">
        <f>IF(B1837&amp;""="","",IF(COUNTIF($B$6:B1837,B1837&amp;"")=1,1,0))</f>
        <v/>
      </c>
    </row>
    <row r="1838">
      <c r="A1838" s="17" t="n"/>
      <c r="B1838" s="5" t="n"/>
      <c r="C1838" s="5" t="n"/>
      <c r="D1838" s="14" t="n"/>
      <c r="E1838" s="5" t="n"/>
      <c r="F1838" s="5" t="n"/>
      <c r="G1838" s="18">
        <f>IF(B1838&amp;""="","",IF(COUNTIF($B$6:B1838,B1838&amp;"")=1,1,0))</f>
        <v/>
      </c>
    </row>
    <row r="1839">
      <c r="A1839" s="17" t="n"/>
      <c r="B1839" s="5" t="n"/>
      <c r="C1839" s="5" t="n"/>
      <c r="D1839" s="14" t="n"/>
      <c r="E1839" s="5" t="n"/>
      <c r="F1839" s="5" t="n"/>
      <c r="G1839" s="18">
        <f>IF(B1839&amp;""="","",IF(COUNTIF($B$6:B1839,B1839&amp;"")=1,1,0))</f>
        <v/>
      </c>
    </row>
    <row r="1840">
      <c r="A1840" s="17" t="n"/>
      <c r="B1840" s="5" t="n"/>
      <c r="C1840" s="5" t="n"/>
      <c r="D1840" s="14" t="n"/>
      <c r="E1840" s="5" t="n"/>
      <c r="F1840" s="5" t="n"/>
      <c r="G1840" s="18">
        <f>IF(B1840&amp;""="","",IF(COUNTIF($B$6:B1840,B1840&amp;"")=1,1,0))</f>
        <v/>
      </c>
    </row>
    <row r="1841">
      <c r="A1841" s="17" t="n"/>
      <c r="B1841" s="5" t="n"/>
      <c r="C1841" s="5" t="n"/>
      <c r="D1841" s="14" t="n"/>
      <c r="E1841" s="5" t="n"/>
      <c r="F1841" s="5" t="n"/>
      <c r="G1841" s="18">
        <f>IF(B1841&amp;""="","",IF(COUNTIF($B$6:B1841,B1841&amp;"")=1,1,0))</f>
        <v/>
      </c>
    </row>
    <row r="1842">
      <c r="A1842" s="17" t="n"/>
      <c r="B1842" s="5" t="n"/>
      <c r="C1842" s="5" t="n"/>
      <c r="D1842" s="14" t="n"/>
      <c r="E1842" s="5" t="n"/>
      <c r="F1842" s="5" t="n"/>
      <c r="G1842" s="18">
        <f>IF(B1842&amp;""="","",IF(COUNTIF($B$6:B1842,B1842&amp;"")=1,1,0))</f>
        <v/>
      </c>
    </row>
    <row r="1843">
      <c r="A1843" s="17" t="n"/>
      <c r="B1843" s="5" t="n"/>
      <c r="C1843" s="5" t="n"/>
      <c r="D1843" s="14" t="n"/>
      <c r="E1843" s="5" t="n"/>
      <c r="F1843" s="5" t="n"/>
      <c r="G1843" s="18">
        <f>IF(B1843&amp;""="","",IF(COUNTIF($B$6:B1843,B1843&amp;"")=1,1,0))</f>
        <v/>
      </c>
    </row>
    <row r="1844">
      <c r="A1844" s="17" t="n"/>
      <c r="B1844" s="5" t="n"/>
      <c r="C1844" s="5" t="n"/>
      <c r="D1844" s="14" t="n"/>
      <c r="E1844" s="5" t="n"/>
      <c r="F1844" s="5" t="n"/>
      <c r="G1844" s="18">
        <f>IF(B1844&amp;""="","",IF(COUNTIF($B$6:B1844,B1844&amp;"")=1,1,0))</f>
        <v/>
      </c>
    </row>
    <row r="1845">
      <c r="A1845" s="17" t="n"/>
      <c r="B1845" s="5" t="n"/>
      <c r="C1845" s="5" t="n"/>
      <c r="D1845" s="14" t="n"/>
      <c r="E1845" s="5" t="n"/>
      <c r="F1845" s="5" t="n"/>
      <c r="G1845" s="18">
        <f>IF(B1845&amp;""="","",IF(COUNTIF($B$6:B1845,B1845&amp;"")=1,1,0))</f>
        <v/>
      </c>
    </row>
    <row r="1846">
      <c r="A1846" s="17" t="n"/>
      <c r="B1846" s="5" t="n"/>
      <c r="C1846" s="5" t="n"/>
      <c r="D1846" s="14" t="n"/>
      <c r="E1846" s="5" t="n"/>
      <c r="F1846" s="5" t="n"/>
      <c r="G1846" s="18">
        <f>IF(B1846&amp;""="","",IF(COUNTIF($B$6:B1846,B1846&amp;"")=1,1,0))</f>
        <v/>
      </c>
    </row>
    <row r="1847">
      <c r="A1847" s="17" t="n"/>
      <c r="B1847" s="5" t="n"/>
      <c r="C1847" s="5" t="n"/>
      <c r="D1847" s="14" t="n"/>
      <c r="E1847" s="5" t="n"/>
      <c r="F1847" s="5" t="n"/>
      <c r="G1847" s="18">
        <f>IF(B1847&amp;""="","",IF(COUNTIF($B$6:B1847,B1847&amp;"")=1,1,0))</f>
        <v/>
      </c>
    </row>
    <row r="1848">
      <c r="A1848" s="17" t="n"/>
      <c r="B1848" s="5" t="n"/>
      <c r="C1848" s="5" t="n"/>
      <c r="D1848" s="14" t="n"/>
      <c r="E1848" s="5" t="n"/>
      <c r="F1848" s="5" t="n"/>
      <c r="G1848" s="18">
        <f>IF(B1848&amp;""="","",IF(COUNTIF($B$6:B1848,B1848&amp;"")=1,1,0))</f>
        <v/>
      </c>
    </row>
    <row r="1849">
      <c r="A1849" s="17" t="n"/>
      <c r="B1849" s="5" t="n"/>
      <c r="C1849" s="5" t="n"/>
      <c r="D1849" s="14" t="n"/>
      <c r="E1849" s="5" t="n"/>
      <c r="F1849" s="5" t="n"/>
      <c r="G1849" s="18">
        <f>IF(B1849&amp;""="","",IF(COUNTIF($B$6:B1849,B1849&amp;"")=1,1,0))</f>
        <v/>
      </c>
    </row>
    <row r="1850">
      <c r="A1850" s="17" t="n"/>
      <c r="B1850" s="5" t="n"/>
      <c r="C1850" s="5" t="n"/>
      <c r="D1850" s="14" t="n"/>
      <c r="E1850" s="5" t="n"/>
      <c r="F1850" s="5" t="n"/>
      <c r="G1850" s="18">
        <f>IF(B1850&amp;""="","",IF(COUNTIF($B$6:B1850,B1850&amp;"")=1,1,0))</f>
        <v/>
      </c>
    </row>
    <row r="1851">
      <c r="A1851" s="17" t="n"/>
      <c r="B1851" s="5" t="n"/>
      <c r="C1851" s="5" t="n"/>
      <c r="D1851" s="14" t="n"/>
      <c r="E1851" s="5" t="n"/>
      <c r="F1851" s="5" t="n"/>
      <c r="G1851" s="18">
        <f>IF(B1851&amp;""="","",IF(COUNTIF($B$6:B1851,B1851&amp;"")=1,1,0))</f>
        <v/>
      </c>
    </row>
    <row r="1852">
      <c r="A1852" s="17" t="n"/>
      <c r="B1852" s="5" t="n"/>
      <c r="C1852" s="5" t="n"/>
      <c r="D1852" s="14" t="n"/>
      <c r="E1852" s="5" t="n"/>
      <c r="F1852" s="5" t="n"/>
      <c r="G1852" s="18">
        <f>IF(B1852&amp;""="","",IF(COUNTIF($B$6:B1852,B1852&amp;"")=1,1,0))</f>
        <v/>
      </c>
    </row>
    <row r="1853">
      <c r="A1853" s="17" t="n"/>
      <c r="B1853" s="5" t="n"/>
      <c r="C1853" s="5" t="n"/>
      <c r="D1853" s="14" t="n"/>
      <c r="E1853" s="5" t="n"/>
      <c r="F1853" s="5" t="n"/>
      <c r="G1853" s="18">
        <f>IF(B1853&amp;""="","",IF(COUNTIF($B$6:B1853,B1853&amp;"")=1,1,0))</f>
        <v/>
      </c>
    </row>
    <row r="1854">
      <c r="A1854" s="17" t="n"/>
      <c r="B1854" s="5" t="n"/>
      <c r="C1854" s="5" t="n"/>
      <c r="D1854" s="14" t="n"/>
      <c r="E1854" s="5" t="n"/>
      <c r="F1854" s="5" t="n"/>
      <c r="G1854" s="18">
        <f>IF(B1854&amp;""="","",IF(COUNTIF($B$6:B1854,B1854&amp;"")=1,1,0))</f>
        <v/>
      </c>
    </row>
    <row r="1855">
      <c r="A1855" s="17" t="n"/>
      <c r="B1855" s="5" t="n"/>
      <c r="C1855" s="5" t="n"/>
      <c r="D1855" s="14" t="n"/>
      <c r="E1855" s="5" t="n"/>
      <c r="F1855" s="5" t="n"/>
      <c r="G1855" s="18">
        <f>IF(B1855&amp;""="","",IF(COUNTIF($B$6:B1855,B1855&amp;"")=1,1,0))</f>
        <v/>
      </c>
    </row>
    <row r="1856">
      <c r="A1856" s="17" t="n"/>
      <c r="B1856" s="5" t="n"/>
      <c r="C1856" s="5" t="n"/>
      <c r="D1856" s="14" t="n"/>
      <c r="E1856" s="5" t="n"/>
      <c r="F1856" s="5" t="n"/>
      <c r="G1856" s="18">
        <f>IF(B1856&amp;""="","",IF(COUNTIF($B$6:B1856,B1856&amp;"")=1,1,0))</f>
        <v/>
      </c>
    </row>
    <row r="1857">
      <c r="A1857" s="17" t="n"/>
      <c r="B1857" s="5" t="n"/>
      <c r="C1857" s="5" t="n"/>
      <c r="D1857" s="14" t="n"/>
      <c r="E1857" s="5" t="n"/>
      <c r="F1857" s="5" t="n"/>
      <c r="G1857" s="18">
        <f>IF(B1857&amp;""="","",IF(COUNTIF($B$6:B1857,B1857&amp;"")=1,1,0))</f>
        <v/>
      </c>
    </row>
    <row r="1858">
      <c r="A1858" s="17" t="n"/>
      <c r="B1858" s="5" t="n"/>
      <c r="C1858" s="5" t="n"/>
      <c r="D1858" s="14" t="n"/>
      <c r="E1858" s="5" t="n"/>
      <c r="F1858" s="5" t="n"/>
      <c r="G1858" s="18">
        <f>IF(B1858&amp;""="","",IF(COUNTIF($B$6:B1858,B1858&amp;"")=1,1,0))</f>
        <v/>
      </c>
    </row>
    <row r="1859">
      <c r="A1859" s="17" t="n"/>
      <c r="B1859" s="5" t="n"/>
      <c r="C1859" s="5" t="n"/>
      <c r="D1859" s="14" t="n"/>
      <c r="E1859" s="5" t="n"/>
      <c r="F1859" s="5" t="n"/>
      <c r="G1859" s="18">
        <f>IF(B1859&amp;""="","",IF(COUNTIF($B$6:B1859,B1859&amp;"")=1,1,0))</f>
        <v/>
      </c>
    </row>
    <row r="1860">
      <c r="A1860" s="17" t="n"/>
      <c r="B1860" s="5" t="n"/>
      <c r="C1860" s="5" t="n"/>
      <c r="D1860" s="14" t="n"/>
      <c r="E1860" s="5" t="n"/>
      <c r="F1860" s="5" t="n"/>
      <c r="G1860" s="18">
        <f>IF(B1860&amp;""="","",IF(COUNTIF($B$6:B1860,B1860&amp;"")=1,1,0))</f>
        <v/>
      </c>
    </row>
    <row r="1861">
      <c r="A1861" s="17" t="n"/>
      <c r="B1861" s="5" t="n"/>
      <c r="C1861" s="5" t="n"/>
      <c r="D1861" s="14" t="n"/>
      <c r="E1861" s="5" t="n"/>
      <c r="F1861" s="5" t="n"/>
      <c r="G1861" s="18">
        <f>IF(B1861&amp;""="","",IF(COUNTIF($B$6:B1861,B1861&amp;"")=1,1,0))</f>
        <v/>
      </c>
    </row>
    <row r="1862">
      <c r="A1862" s="17" t="n"/>
      <c r="B1862" s="5" t="n"/>
      <c r="C1862" s="5" t="n"/>
      <c r="D1862" s="14" t="n"/>
      <c r="E1862" s="5" t="n"/>
      <c r="F1862" s="5" t="n"/>
      <c r="G1862" s="18">
        <f>IF(B1862&amp;""="","",IF(COUNTIF($B$6:B1862,B1862&amp;"")=1,1,0))</f>
        <v/>
      </c>
    </row>
    <row r="1863">
      <c r="A1863" s="17" t="n"/>
      <c r="B1863" s="5" t="n"/>
      <c r="C1863" s="5" t="n"/>
      <c r="D1863" s="14" t="n"/>
      <c r="E1863" s="5" t="n"/>
      <c r="F1863" s="5" t="n"/>
      <c r="G1863" s="18">
        <f>IF(B1863&amp;""="","",IF(COUNTIF($B$6:B1863,B1863&amp;"")=1,1,0))</f>
        <v/>
      </c>
    </row>
    <row r="1864">
      <c r="A1864" s="17" t="n"/>
      <c r="B1864" s="5" t="n"/>
      <c r="C1864" s="5" t="n"/>
      <c r="D1864" s="14" t="n"/>
      <c r="E1864" s="5" t="n"/>
      <c r="F1864" s="5" t="n"/>
      <c r="G1864" s="18">
        <f>IF(B1864&amp;""="","",IF(COUNTIF($B$6:B1864,B1864&amp;"")=1,1,0))</f>
        <v/>
      </c>
    </row>
    <row r="1865">
      <c r="A1865" s="17" t="n"/>
      <c r="B1865" s="5" t="n"/>
      <c r="C1865" s="5" t="n"/>
      <c r="D1865" s="14" t="n"/>
      <c r="E1865" s="5" t="n"/>
      <c r="F1865" s="5" t="n"/>
      <c r="G1865" s="18">
        <f>IF(B1865&amp;""="","",IF(COUNTIF($B$6:B1865,B1865&amp;"")=1,1,0))</f>
        <v/>
      </c>
    </row>
    <row r="1866">
      <c r="A1866" s="17" t="n"/>
      <c r="B1866" s="5" t="n"/>
      <c r="C1866" s="5" t="n"/>
      <c r="D1866" s="14" t="n"/>
      <c r="E1866" s="5" t="n"/>
      <c r="F1866" s="5" t="n"/>
      <c r="G1866" s="18">
        <f>IF(B1866&amp;""="","",IF(COUNTIF($B$6:B1866,B1866&amp;"")=1,1,0))</f>
        <v/>
      </c>
    </row>
    <row r="1867">
      <c r="A1867" s="17" t="n"/>
      <c r="B1867" s="5" t="n"/>
      <c r="C1867" s="5" t="n"/>
      <c r="D1867" s="14" t="n"/>
      <c r="E1867" s="5" t="n"/>
      <c r="F1867" s="5" t="n"/>
      <c r="G1867" s="18">
        <f>IF(B1867&amp;""="","",IF(COUNTIF($B$6:B1867,B1867&amp;"")=1,1,0))</f>
        <v/>
      </c>
    </row>
    <row r="1868">
      <c r="A1868" s="17" t="n"/>
      <c r="B1868" s="5" t="n"/>
      <c r="C1868" s="5" t="n"/>
      <c r="D1868" s="14" t="n"/>
      <c r="E1868" s="5" t="n"/>
      <c r="F1868" s="5" t="n"/>
      <c r="G1868" s="18">
        <f>IF(B1868&amp;""="","",IF(COUNTIF($B$6:B1868,B1868&amp;"")=1,1,0))</f>
        <v/>
      </c>
    </row>
    <row r="1869">
      <c r="A1869" s="17" t="n"/>
      <c r="B1869" s="5" t="n"/>
      <c r="C1869" s="5" t="n"/>
      <c r="D1869" s="14" t="n"/>
      <c r="E1869" s="5" t="n"/>
      <c r="F1869" s="5" t="n"/>
      <c r="G1869" s="18">
        <f>IF(B1869&amp;""="","",IF(COUNTIF($B$6:B1869,B1869&amp;"")=1,1,0))</f>
        <v/>
      </c>
    </row>
    <row r="1870">
      <c r="A1870" s="17" t="n"/>
      <c r="B1870" s="5" t="n"/>
      <c r="C1870" s="5" t="n"/>
      <c r="D1870" s="14" t="n"/>
      <c r="E1870" s="5" t="n"/>
      <c r="F1870" s="5" t="n"/>
      <c r="G1870" s="18">
        <f>IF(B1870&amp;""="","",IF(COUNTIF($B$6:B1870,B1870&amp;"")=1,1,0))</f>
        <v/>
      </c>
    </row>
    <row r="1871">
      <c r="A1871" s="17" t="n"/>
      <c r="B1871" s="5" t="n"/>
      <c r="C1871" s="5" t="n"/>
      <c r="D1871" s="14" t="n"/>
      <c r="E1871" s="5" t="n"/>
      <c r="F1871" s="5" t="n"/>
      <c r="G1871" s="18">
        <f>IF(B1871&amp;""="","",IF(COUNTIF($B$6:B1871,B1871&amp;"")=1,1,0))</f>
        <v/>
      </c>
    </row>
    <row r="1872">
      <c r="A1872" s="17" t="n"/>
      <c r="B1872" s="5" t="n"/>
      <c r="C1872" s="5" t="n"/>
      <c r="D1872" s="14" t="n"/>
      <c r="E1872" s="5" t="n"/>
      <c r="F1872" s="5" t="n"/>
      <c r="G1872" s="18">
        <f>IF(B1872&amp;""="","",IF(COUNTIF($B$6:B1872,B1872&amp;"")=1,1,0))</f>
        <v/>
      </c>
    </row>
    <row r="1873">
      <c r="A1873" s="17" t="n"/>
      <c r="B1873" s="5" t="n"/>
      <c r="C1873" s="5" t="n"/>
      <c r="D1873" s="14" t="n"/>
      <c r="E1873" s="5" t="n"/>
      <c r="F1873" s="5" t="n"/>
      <c r="G1873" s="18">
        <f>IF(B1873&amp;""="","",IF(COUNTIF($B$6:B1873,B1873&amp;"")=1,1,0))</f>
        <v/>
      </c>
    </row>
    <row r="1874">
      <c r="A1874" s="17" t="n"/>
      <c r="B1874" s="5" t="n"/>
      <c r="C1874" s="5" t="n"/>
      <c r="D1874" s="14" t="n"/>
      <c r="E1874" s="5" t="n"/>
      <c r="F1874" s="5" t="n"/>
      <c r="G1874" s="18">
        <f>IF(B1874&amp;""="","",IF(COUNTIF($B$6:B1874,B1874&amp;"")=1,1,0))</f>
        <v/>
      </c>
    </row>
    <row r="1875">
      <c r="A1875" s="17" t="n"/>
      <c r="B1875" s="5" t="n"/>
      <c r="C1875" s="5" t="n"/>
      <c r="D1875" s="14" t="n"/>
      <c r="E1875" s="5" t="n"/>
      <c r="F1875" s="5" t="n"/>
      <c r="G1875" s="18">
        <f>IF(B1875&amp;""="","",IF(COUNTIF($B$6:B1875,B1875&amp;"")=1,1,0))</f>
        <v/>
      </c>
    </row>
    <row r="1876">
      <c r="A1876" s="17" t="n"/>
      <c r="B1876" s="5" t="n"/>
      <c r="C1876" s="5" t="n"/>
      <c r="D1876" s="14" t="n"/>
      <c r="E1876" s="5" t="n"/>
      <c r="F1876" s="5" t="n"/>
      <c r="G1876" s="18">
        <f>IF(B1876&amp;""="","",IF(COUNTIF($B$6:B1876,B1876&amp;"")=1,1,0))</f>
        <v/>
      </c>
    </row>
    <row r="1877">
      <c r="A1877" s="17" t="n"/>
      <c r="B1877" s="5" t="n"/>
      <c r="C1877" s="5" t="n"/>
      <c r="D1877" s="14" t="n"/>
      <c r="E1877" s="5" t="n"/>
      <c r="F1877" s="5" t="n"/>
      <c r="G1877" s="18">
        <f>IF(B1877&amp;""="","",IF(COUNTIF($B$6:B1877,B1877&amp;"")=1,1,0))</f>
        <v/>
      </c>
    </row>
    <row r="1878">
      <c r="A1878" s="17" t="n"/>
      <c r="B1878" s="5" t="n"/>
      <c r="C1878" s="5" t="n"/>
      <c r="D1878" s="14" t="n"/>
      <c r="E1878" s="5" t="n"/>
      <c r="F1878" s="5" t="n"/>
      <c r="G1878" s="18">
        <f>IF(B1878&amp;""="","",IF(COUNTIF($B$6:B1878,B1878&amp;"")=1,1,0))</f>
        <v/>
      </c>
    </row>
    <row r="1879">
      <c r="A1879" s="17" t="n"/>
      <c r="B1879" s="5" t="n"/>
      <c r="C1879" s="5" t="n"/>
      <c r="D1879" s="14" t="n"/>
      <c r="E1879" s="5" t="n"/>
      <c r="F1879" s="5" t="n"/>
      <c r="G1879" s="18">
        <f>IF(B1879&amp;""="","",IF(COUNTIF($B$6:B1879,B1879&amp;"")=1,1,0))</f>
        <v/>
      </c>
    </row>
    <row r="1880">
      <c r="A1880" s="17" t="n"/>
      <c r="B1880" s="5" t="n"/>
      <c r="C1880" s="5" t="n"/>
      <c r="D1880" s="14" t="n"/>
      <c r="E1880" s="5" t="n"/>
      <c r="F1880" s="5" t="n"/>
      <c r="G1880" s="18">
        <f>IF(B1880&amp;""="","",IF(COUNTIF($B$6:B1880,B1880&amp;"")=1,1,0))</f>
        <v/>
      </c>
    </row>
    <row r="1881">
      <c r="A1881" s="17" t="n"/>
      <c r="B1881" s="5" t="n"/>
      <c r="C1881" s="5" t="n"/>
      <c r="D1881" s="14" t="n"/>
      <c r="E1881" s="5" t="n"/>
      <c r="F1881" s="5" t="n"/>
      <c r="G1881" s="18">
        <f>IF(B1881&amp;""="","",IF(COUNTIF($B$6:B1881,B1881&amp;"")=1,1,0))</f>
        <v/>
      </c>
    </row>
    <row r="1882">
      <c r="A1882" s="17" t="n"/>
      <c r="B1882" s="5" t="n"/>
      <c r="C1882" s="5" t="n"/>
      <c r="D1882" s="14" t="n"/>
      <c r="E1882" s="5" t="n"/>
      <c r="F1882" s="5" t="n"/>
      <c r="G1882" s="18">
        <f>IF(B1882&amp;""="","",IF(COUNTIF($B$6:B1882,B1882&amp;"")=1,1,0))</f>
        <v/>
      </c>
    </row>
    <row r="1883">
      <c r="A1883" s="17" t="n"/>
      <c r="B1883" s="5" t="n"/>
      <c r="C1883" s="5" t="n"/>
      <c r="D1883" s="14" t="n"/>
      <c r="E1883" s="5" t="n"/>
      <c r="F1883" s="5" t="n"/>
      <c r="G1883" s="18">
        <f>IF(B1883&amp;""="","",IF(COUNTIF($B$6:B1883,B1883&amp;"")=1,1,0))</f>
        <v/>
      </c>
    </row>
    <row r="1884">
      <c r="A1884" s="17" t="n"/>
      <c r="B1884" s="5" t="n"/>
      <c r="C1884" s="5" t="n"/>
      <c r="D1884" s="14" t="n"/>
      <c r="E1884" s="5" t="n"/>
      <c r="F1884" s="5" t="n"/>
      <c r="G1884" s="18">
        <f>IF(B1884&amp;""="","",IF(COUNTIF($B$6:B1884,B1884&amp;"")=1,1,0))</f>
        <v/>
      </c>
    </row>
    <row r="1885">
      <c r="A1885" s="17" t="n"/>
      <c r="B1885" s="5" t="n"/>
      <c r="C1885" s="5" t="n"/>
      <c r="D1885" s="14" t="n"/>
      <c r="E1885" s="5" t="n"/>
      <c r="F1885" s="5" t="n"/>
      <c r="G1885" s="18">
        <f>IF(B1885&amp;""="","",IF(COUNTIF($B$6:B1885,B1885&amp;"")=1,1,0))</f>
        <v/>
      </c>
    </row>
    <row r="1886">
      <c r="A1886" s="17" t="n"/>
      <c r="B1886" s="5" t="n"/>
      <c r="C1886" s="5" t="n"/>
      <c r="D1886" s="14" t="n"/>
      <c r="E1886" s="5" t="n"/>
      <c r="F1886" s="5" t="n"/>
      <c r="G1886" s="18">
        <f>IF(B1886&amp;""="","",IF(COUNTIF($B$6:B1886,B1886&amp;"")=1,1,0))</f>
        <v/>
      </c>
    </row>
    <row r="1887">
      <c r="A1887" s="17" t="n"/>
      <c r="B1887" s="5" t="n"/>
      <c r="C1887" s="5" t="n"/>
      <c r="D1887" s="14" t="n"/>
      <c r="E1887" s="5" t="n"/>
      <c r="F1887" s="5" t="n"/>
      <c r="G1887" s="18">
        <f>IF(B1887&amp;""="","",IF(COUNTIF($B$6:B1887,B1887&amp;"")=1,1,0))</f>
        <v/>
      </c>
    </row>
    <row r="1888">
      <c r="A1888" s="17" t="n"/>
      <c r="B1888" s="5" t="n"/>
      <c r="C1888" s="5" t="n"/>
      <c r="D1888" s="14" t="n"/>
      <c r="E1888" s="5" t="n"/>
      <c r="F1888" s="5" t="n"/>
      <c r="G1888" s="18">
        <f>IF(B1888&amp;""="","",IF(COUNTIF($B$6:B1888,B1888&amp;"")=1,1,0))</f>
        <v/>
      </c>
    </row>
    <row r="1889">
      <c r="A1889" s="17" t="n"/>
      <c r="B1889" s="5" t="n"/>
      <c r="C1889" s="5" t="n"/>
      <c r="D1889" s="14" t="n"/>
      <c r="E1889" s="5" t="n"/>
      <c r="F1889" s="5" t="n"/>
      <c r="G1889" s="18">
        <f>IF(B1889&amp;""="","",IF(COUNTIF($B$6:B1889,B1889&amp;"")=1,1,0))</f>
        <v/>
      </c>
    </row>
    <row r="1890">
      <c r="A1890" s="17" t="n"/>
      <c r="B1890" s="5" t="n"/>
      <c r="C1890" s="5" t="n"/>
      <c r="D1890" s="14" t="n"/>
      <c r="E1890" s="5" t="n"/>
      <c r="F1890" s="5" t="n"/>
      <c r="G1890" s="18">
        <f>IF(B1890&amp;""="","",IF(COUNTIF($B$6:B1890,B1890&amp;"")=1,1,0))</f>
        <v/>
      </c>
    </row>
    <row r="1891">
      <c r="A1891" s="17" t="n"/>
      <c r="B1891" s="5" t="n"/>
      <c r="C1891" s="5" t="n"/>
      <c r="D1891" s="14" t="n"/>
      <c r="E1891" s="5" t="n"/>
      <c r="F1891" s="5" t="n"/>
      <c r="G1891" s="18">
        <f>IF(B1891&amp;""="","",IF(COUNTIF($B$6:B1891,B1891&amp;"")=1,1,0))</f>
        <v/>
      </c>
    </row>
    <row r="1892">
      <c r="A1892" s="17" t="n"/>
      <c r="B1892" s="5" t="n"/>
      <c r="C1892" s="5" t="n"/>
      <c r="D1892" s="14" t="n"/>
      <c r="E1892" s="5" t="n"/>
      <c r="F1892" s="5" t="n"/>
      <c r="G1892" s="18">
        <f>IF(B1892&amp;""="","",IF(COUNTIF($B$6:B1892,B1892&amp;"")=1,1,0))</f>
        <v/>
      </c>
    </row>
    <row r="1893">
      <c r="A1893" s="17" t="n"/>
      <c r="B1893" s="5" t="n"/>
      <c r="C1893" s="5" t="n"/>
      <c r="D1893" s="14" t="n"/>
      <c r="E1893" s="5" t="n"/>
      <c r="F1893" s="5" t="n"/>
      <c r="G1893" s="18">
        <f>IF(B1893&amp;""="","",IF(COUNTIF($B$6:B1893,B1893&amp;"")=1,1,0))</f>
        <v/>
      </c>
    </row>
    <row r="1894">
      <c r="A1894" s="17" t="n"/>
      <c r="B1894" s="5" t="n"/>
      <c r="C1894" s="5" t="n"/>
      <c r="D1894" s="14" t="n"/>
      <c r="E1894" s="5" t="n"/>
      <c r="F1894" s="5" t="n"/>
      <c r="G1894" s="18">
        <f>IF(B1894&amp;""="","",IF(COUNTIF($B$6:B1894,B1894&amp;"")=1,1,0))</f>
        <v/>
      </c>
    </row>
    <row r="1895">
      <c r="A1895" s="17" t="n"/>
      <c r="B1895" s="5" t="n"/>
      <c r="C1895" s="5" t="n"/>
      <c r="D1895" s="14" t="n"/>
      <c r="E1895" s="5" t="n"/>
      <c r="F1895" s="5" t="n"/>
      <c r="G1895" s="18">
        <f>IF(B1895&amp;""="","",IF(COUNTIF($B$6:B1895,B1895&amp;"")=1,1,0))</f>
        <v/>
      </c>
    </row>
    <row r="1896">
      <c r="A1896" s="17" t="n"/>
      <c r="B1896" s="5" t="n"/>
      <c r="C1896" s="5" t="n"/>
      <c r="D1896" s="14" t="n"/>
      <c r="E1896" s="5" t="n"/>
      <c r="F1896" s="5" t="n"/>
      <c r="G1896" s="18">
        <f>IF(B1896&amp;""="","",IF(COUNTIF($B$6:B1896,B1896&amp;"")=1,1,0))</f>
        <v/>
      </c>
    </row>
    <row r="1897">
      <c r="A1897" s="17" t="n"/>
      <c r="B1897" s="5" t="n"/>
      <c r="C1897" s="5" t="n"/>
      <c r="D1897" s="14" t="n"/>
      <c r="E1897" s="5" t="n"/>
      <c r="F1897" s="5" t="n"/>
      <c r="G1897" s="18">
        <f>IF(B1897&amp;""="","",IF(COUNTIF($B$6:B1897,B1897&amp;"")=1,1,0))</f>
        <v/>
      </c>
    </row>
    <row r="1898">
      <c r="A1898" s="17" t="n"/>
      <c r="B1898" s="5" t="n"/>
      <c r="C1898" s="5" t="n"/>
      <c r="D1898" s="14" t="n"/>
      <c r="E1898" s="5" t="n"/>
      <c r="F1898" s="5" t="n"/>
      <c r="G1898" s="18">
        <f>IF(B1898&amp;""="","",IF(COUNTIF($B$6:B1898,B1898&amp;"")=1,1,0))</f>
        <v/>
      </c>
    </row>
    <row r="1899">
      <c r="A1899" s="17" t="n"/>
      <c r="B1899" s="5" t="n"/>
      <c r="C1899" s="5" t="n"/>
      <c r="D1899" s="14" t="n"/>
      <c r="E1899" s="5" t="n"/>
      <c r="F1899" s="5" t="n"/>
      <c r="G1899" s="18">
        <f>IF(B1899&amp;""="","",IF(COUNTIF($B$6:B1899,B1899&amp;"")=1,1,0))</f>
        <v/>
      </c>
    </row>
    <row r="1900">
      <c r="A1900" s="17" t="n"/>
      <c r="B1900" s="5" t="n"/>
      <c r="C1900" s="5" t="n"/>
      <c r="D1900" s="14" t="n"/>
      <c r="E1900" s="5" t="n"/>
      <c r="F1900" s="5" t="n"/>
      <c r="G1900" s="18">
        <f>IF(B1900&amp;""="","",IF(COUNTIF($B$6:B1900,B1900&amp;"")=1,1,0))</f>
        <v/>
      </c>
    </row>
    <row r="1901">
      <c r="A1901" s="17" t="n"/>
      <c r="B1901" s="5" t="n"/>
      <c r="C1901" s="5" t="n"/>
      <c r="D1901" s="14" t="n"/>
      <c r="E1901" s="5" t="n"/>
      <c r="F1901" s="5" t="n"/>
      <c r="G1901" s="18">
        <f>IF(B1901&amp;""="","",IF(COUNTIF($B$6:B1901,B1901&amp;"")=1,1,0))</f>
        <v/>
      </c>
    </row>
    <row r="1902">
      <c r="A1902" s="17" t="n"/>
      <c r="B1902" s="5" t="n"/>
      <c r="C1902" s="5" t="n"/>
      <c r="D1902" s="14" t="n"/>
      <c r="E1902" s="5" t="n"/>
      <c r="F1902" s="5" t="n"/>
      <c r="G1902" s="18">
        <f>IF(B1902&amp;""="","",IF(COUNTIF($B$6:B1902,B1902&amp;"")=1,1,0))</f>
        <v/>
      </c>
    </row>
    <row r="1903">
      <c r="A1903" s="17" t="n"/>
      <c r="B1903" s="5" t="n"/>
      <c r="C1903" s="5" t="n"/>
      <c r="D1903" s="14" t="n"/>
      <c r="E1903" s="5" t="n"/>
      <c r="F1903" s="5" t="n"/>
      <c r="G1903" s="18">
        <f>IF(B1903&amp;""="","",IF(COUNTIF($B$6:B1903,B1903&amp;"")=1,1,0))</f>
        <v/>
      </c>
    </row>
    <row r="1904">
      <c r="A1904" s="17" t="n"/>
      <c r="B1904" s="5" t="n"/>
      <c r="C1904" s="5" t="n"/>
      <c r="D1904" s="14" t="n"/>
      <c r="E1904" s="5" t="n"/>
      <c r="F1904" s="5" t="n"/>
      <c r="G1904" s="18">
        <f>IF(B1904&amp;""="","",IF(COUNTIF($B$6:B1904,B1904&amp;"")=1,1,0))</f>
        <v/>
      </c>
    </row>
    <row r="1905">
      <c r="A1905" s="17" t="n"/>
      <c r="B1905" s="5" t="n"/>
      <c r="C1905" s="5" t="n"/>
      <c r="D1905" s="14" t="n"/>
      <c r="E1905" s="5" t="n"/>
      <c r="F1905" s="5" t="n"/>
      <c r="G1905" s="18">
        <f>IF(B1905&amp;""="","",IF(COUNTIF($B$6:B1905,B1905&amp;"")=1,1,0))</f>
        <v/>
      </c>
    </row>
    <row r="1906">
      <c r="A1906" s="17" t="n"/>
      <c r="B1906" s="5" t="n"/>
      <c r="C1906" s="5" t="n"/>
      <c r="D1906" s="14" t="n"/>
      <c r="E1906" s="5" t="n"/>
      <c r="F1906" s="5" t="n"/>
      <c r="G1906" s="18">
        <f>IF(B1906&amp;""="","",IF(COUNTIF($B$6:B1906,B1906&amp;"")=1,1,0))</f>
        <v/>
      </c>
    </row>
    <row r="1907">
      <c r="A1907" s="17" t="n"/>
      <c r="B1907" s="5" t="n"/>
      <c r="C1907" s="5" t="n"/>
      <c r="D1907" s="14" t="n"/>
      <c r="E1907" s="5" t="n"/>
      <c r="F1907" s="5" t="n"/>
      <c r="G1907" s="18">
        <f>IF(B1907&amp;""="","",IF(COUNTIF($B$6:B1907,B1907&amp;"")=1,1,0))</f>
        <v/>
      </c>
    </row>
    <row r="1908">
      <c r="A1908" s="17" t="n"/>
      <c r="B1908" s="5" t="n"/>
      <c r="C1908" s="5" t="n"/>
      <c r="D1908" s="14" t="n"/>
      <c r="E1908" s="5" t="n"/>
      <c r="F1908" s="5" t="n"/>
      <c r="G1908" s="18">
        <f>IF(B1908&amp;""="","",IF(COUNTIF($B$6:B1908,B1908&amp;"")=1,1,0))</f>
        <v/>
      </c>
    </row>
    <row r="1909">
      <c r="A1909" s="17" t="n"/>
      <c r="B1909" s="5" t="n"/>
      <c r="C1909" s="5" t="n"/>
      <c r="D1909" s="14" t="n"/>
      <c r="E1909" s="5" t="n"/>
      <c r="F1909" s="5" t="n"/>
      <c r="G1909" s="18">
        <f>IF(B1909&amp;""="","",IF(COUNTIF($B$6:B1909,B1909&amp;"")=1,1,0))</f>
        <v/>
      </c>
    </row>
    <row r="1910">
      <c r="A1910" s="17" t="n"/>
      <c r="B1910" s="5" t="n"/>
      <c r="C1910" s="5" t="n"/>
      <c r="D1910" s="14" t="n"/>
      <c r="E1910" s="5" t="n"/>
      <c r="F1910" s="5" t="n"/>
      <c r="G1910" s="18">
        <f>IF(B1910&amp;""="","",IF(COUNTIF($B$6:B1910,B1910&amp;"")=1,1,0))</f>
        <v/>
      </c>
    </row>
    <row r="1911">
      <c r="A1911" s="17" t="n"/>
      <c r="B1911" s="5" t="n"/>
      <c r="C1911" s="5" t="n"/>
      <c r="D1911" s="14" t="n"/>
      <c r="E1911" s="5" t="n"/>
      <c r="F1911" s="5" t="n"/>
      <c r="G1911" s="18">
        <f>IF(B1911&amp;""="","",IF(COUNTIF($B$6:B1911,B1911&amp;"")=1,1,0))</f>
        <v/>
      </c>
    </row>
    <row r="1912">
      <c r="A1912" s="17" t="n"/>
      <c r="B1912" s="5" t="n"/>
      <c r="C1912" s="5" t="n"/>
      <c r="D1912" s="14" t="n"/>
      <c r="E1912" s="5" t="n"/>
      <c r="F1912" s="5" t="n"/>
      <c r="G1912" s="18">
        <f>IF(B1912&amp;""="","",IF(COUNTIF($B$6:B1912,B1912&amp;"")=1,1,0))</f>
        <v/>
      </c>
    </row>
    <row r="1913">
      <c r="A1913" s="17" t="n"/>
      <c r="B1913" s="5" t="n"/>
      <c r="C1913" s="5" t="n"/>
      <c r="D1913" s="14" t="n"/>
      <c r="E1913" s="5" t="n"/>
      <c r="F1913" s="5" t="n"/>
      <c r="G1913" s="18">
        <f>IF(B1913&amp;""="","",IF(COUNTIF($B$6:B1913,B1913&amp;"")=1,1,0))</f>
        <v/>
      </c>
    </row>
    <row r="1914">
      <c r="A1914" s="17" t="n"/>
      <c r="B1914" s="5" t="n"/>
      <c r="C1914" s="5" t="n"/>
      <c r="D1914" s="14" t="n"/>
      <c r="E1914" s="5" t="n"/>
      <c r="F1914" s="5" t="n"/>
      <c r="G1914" s="18">
        <f>IF(B1914&amp;""="","",IF(COUNTIF($B$6:B1914,B1914&amp;"")=1,1,0))</f>
        <v/>
      </c>
    </row>
    <row r="1915">
      <c r="A1915" s="17" t="n"/>
      <c r="B1915" s="5" t="n"/>
      <c r="C1915" s="5" t="n"/>
      <c r="D1915" s="14" t="n"/>
      <c r="E1915" s="5" t="n"/>
      <c r="F1915" s="5" t="n"/>
      <c r="G1915" s="18">
        <f>IF(B1915&amp;""="","",IF(COUNTIF($B$6:B1915,B1915&amp;"")=1,1,0))</f>
        <v/>
      </c>
    </row>
    <row r="1916">
      <c r="A1916" s="17" t="n"/>
      <c r="B1916" s="5" t="n"/>
      <c r="C1916" s="5" t="n"/>
      <c r="D1916" s="14" t="n"/>
      <c r="E1916" s="5" t="n"/>
      <c r="F1916" s="5" t="n"/>
      <c r="G1916" s="18">
        <f>IF(B1916&amp;""="","",IF(COUNTIF($B$6:B1916,B1916&amp;"")=1,1,0))</f>
        <v/>
      </c>
    </row>
    <row r="1917">
      <c r="A1917" s="17" t="n"/>
      <c r="B1917" s="5" t="n"/>
      <c r="C1917" s="5" t="n"/>
      <c r="D1917" s="14" t="n"/>
      <c r="E1917" s="5" t="n"/>
      <c r="F1917" s="5" t="n"/>
      <c r="G1917" s="18">
        <f>IF(B1917&amp;""="","",IF(COUNTIF($B$6:B1917,B1917&amp;"")=1,1,0))</f>
        <v/>
      </c>
    </row>
    <row r="1918">
      <c r="A1918" s="17" t="n"/>
      <c r="B1918" s="5" t="n"/>
      <c r="C1918" s="5" t="n"/>
      <c r="D1918" s="14" t="n"/>
      <c r="E1918" s="5" t="n"/>
      <c r="F1918" s="5" t="n"/>
      <c r="G1918" s="18">
        <f>IF(B1918&amp;""="","",IF(COUNTIF($B$6:B1918,B1918&amp;"")=1,1,0))</f>
        <v/>
      </c>
    </row>
    <row r="1919">
      <c r="A1919" s="17" t="n"/>
      <c r="B1919" s="5" t="n"/>
      <c r="C1919" s="5" t="n"/>
      <c r="D1919" s="14" t="n"/>
      <c r="E1919" s="5" t="n"/>
      <c r="F1919" s="5" t="n"/>
      <c r="G1919" s="18">
        <f>IF(B1919&amp;""="","",IF(COUNTIF($B$6:B1919,B1919&amp;"")=1,1,0))</f>
        <v/>
      </c>
    </row>
    <row r="1920">
      <c r="A1920" s="17" t="n"/>
      <c r="B1920" s="5" t="n"/>
      <c r="C1920" s="5" t="n"/>
      <c r="D1920" s="14" t="n"/>
      <c r="E1920" s="5" t="n"/>
      <c r="F1920" s="5" t="n"/>
      <c r="G1920" s="18">
        <f>IF(B1920&amp;""="","",IF(COUNTIF($B$6:B1920,B1920&amp;"")=1,1,0))</f>
        <v/>
      </c>
    </row>
    <row r="1921">
      <c r="A1921" s="17" t="n"/>
      <c r="B1921" s="5" t="n"/>
      <c r="C1921" s="5" t="n"/>
      <c r="D1921" s="14" t="n"/>
      <c r="E1921" s="5" t="n"/>
      <c r="F1921" s="5" t="n"/>
      <c r="G1921" s="18">
        <f>IF(B1921&amp;""="","",IF(COUNTIF($B$6:B1921,B1921&amp;"")=1,1,0))</f>
        <v/>
      </c>
    </row>
    <row r="1922">
      <c r="A1922" s="17" t="n"/>
      <c r="B1922" s="5" t="n"/>
      <c r="C1922" s="5" t="n"/>
      <c r="D1922" s="14" t="n"/>
      <c r="E1922" s="5" t="n"/>
      <c r="F1922" s="5" t="n"/>
      <c r="G1922" s="18">
        <f>IF(B1922&amp;""="","",IF(COUNTIF($B$6:B1922,B1922&amp;"")=1,1,0))</f>
        <v/>
      </c>
    </row>
    <row r="1923">
      <c r="A1923" s="17" t="n"/>
      <c r="B1923" s="5" t="n"/>
      <c r="C1923" s="5" t="n"/>
      <c r="D1923" s="14" t="n"/>
      <c r="E1923" s="5" t="n"/>
      <c r="F1923" s="5" t="n"/>
      <c r="G1923" s="18">
        <f>IF(B1923&amp;""="","",IF(COUNTIF($B$6:B1923,B1923&amp;"")=1,1,0))</f>
        <v/>
      </c>
    </row>
    <row r="1924">
      <c r="A1924" s="17" t="n"/>
      <c r="B1924" s="5" t="n"/>
      <c r="C1924" s="5" t="n"/>
      <c r="D1924" s="14" t="n"/>
      <c r="E1924" s="5" t="n"/>
      <c r="F1924" s="5" t="n"/>
      <c r="G1924" s="18">
        <f>IF(B1924&amp;""="","",IF(COUNTIF($B$6:B1924,B1924&amp;"")=1,1,0))</f>
        <v/>
      </c>
    </row>
    <row r="1925">
      <c r="A1925" s="17" t="n"/>
      <c r="B1925" s="5" t="n"/>
      <c r="C1925" s="5" t="n"/>
      <c r="D1925" s="14" t="n"/>
      <c r="E1925" s="5" t="n"/>
      <c r="F1925" s="5" t="n"/>
      <c r="G1925" s="18">
        <f>IF(B1925&amp;""="","",IF(COUNTIF($B$6:B1925,B1925&amp;"")=1,1,0))</f>
        <v/>
      </c>
    </row>
    <row r="1926">
      <c r="A1926" s="17" t="n"/>
      <c r="B1926" s="5" t="n"/>
      <c r="C1926" s="5" t="n"/>
      <c r="D1926" s="14" t="n"/>
      <c r="E1926" s="5" t="n"/>
      <c r="F1926" s="5" t="n"/>
      <c r="G1926" s="18">
        <f>IF(B1926&amp;""="","",IF(COUNTIF($B$6:B1926,B1926&amp;"")=1,1,0))</f>
        <v/>
      </c>
    </row>
    <row r="1927">
      <c r="A1927" s="17" t="n"/>
      <c r="B1927" s="5" t="n"/>
      <c r="C1927" s="5" t="n"/>
      <c r="D1927" s="14" t="n"/>
      <c r="E1927" s="5" t="n"/>
      <c r="F1927" s="5" t="n"/>
      <c r="G1927" s="18">
        <f>IF(B1927&amp;""="","",IF(COUNTIF($B$6:B1927,B1927&amp;"")=1,1,0))</f>
        <v/>
      </c>
    </row>
    <row r="1928">
      <c r="A1928" s="17" t="n"/>
      <c r="B1928" s="5" t="n"/>
      <c r="C1928" s="5" t="n"/>
      <c r="D1928" s="14" t="n"/>
      <c r="E1928" s="5" t="n"/>
      <c r="F1928" s="5" t="n"/>
      <c r="G1928" s="18">
        <f>IF(B1928&amp;""="","",IF(COUNTIF($B$6:B1928,B1928&amp;"")=1,1,0))</f>
        <v/>
      </c>
    </row>
    <row r="1929">
      <c r="A1929" s="17" t="n"/>
      <c r="B1929" s="5" t="n"/>
      <c r="C1929" s="5" t="n"/>
      <c r="D1929" s="14" t="n"/>
      <c r="E1929" s="5" t="n"/>
      <c r="F1929" s="5" t="n"/>
      <c r="G1929" s="18">
        <f>IF(B1929&amp;""="","",IF(COUNTIF($B$6:B1929,B1929&amp;"")=1,1,0))</f>
        <v/>
      </c>
    </row>
    <row r="1930">
      <c r="A1930" s="17" t="n"/>
      <c r="B1930" s="5" t="n"/>
      <c r="C1930" s="5" t="n"/>
      <c r="D1930" s="14" t="n"/>
      <c r="E1930" s="5" t="n"/>
      <c r="F1930" s="5" t="n"/>
      <c r="G1930" s="18">
        <f>IF(B1930&amp;""="","",IF(COUNTIF($B$6:B1930,B1930&amp;"")=1,1,0))</f>
        <v/>
      </c>
    </row>
    <row r="1931">
      <c r="A1931" s="17" t="n"/>
      <c r="B1931" s="5" t="n"/>
      <c r="C1931" s="5" t="n"/>
      <c r="D1931" s="14" t="n"/>
      <c r="E1931" s="5" t="n"/>
      <c r="F1931" s="5" t="n"/>
      <c r="G1931" s="18">
        <f>IF(B1931&amp;""="","",IF(COUNTIF($B$6:B1931,B1931&amp;"")=1,1,0))</f>
        <v/>
      </c>
    </row>
    <row r="1932">
      <c r="A1932" s="17" t="n"/>
      <c r="B1932" s="5" t="n"/>
      <c r="C1932" s="5" t="n"/>
      <c r="D1932" s="14" t="n"/>
      <c r="E1932" s="5" t="n"/>
      <c r="F1932" s="5" t="n"/>
      <c r="G1932" s="18">
        <f>IF(B1932&amp;""="","",IF(COUNTIF($B$6:B1932,B1932&amp;"")=1,1,0))</f>
        <v/>
      </c>
    </row>
    <row r="1933">
      <c r="A1933" s="17" t="n"/>
      <c r="B1933" s="5" t="n"/>
      <c r="C1933" s="5" t="n"/>
      <c r="D1933" s="14" t="n"/>
      <c r="E1933" s="5" t="n"/>
      <c r="F1933" s="5" t="n"/>
      <c r="G1933" s="18">
        <f>IF(B1933&amp;""="","",IF(COUNTIF($B$6:B1933,B1933&amp;"")=1,1,0))</f>
        <v/>
      </c>
    </row>
    <row r="1934">
      <c r="A1934" s="17" t="n"/>
      <c r="B1934" s="5" t="n"/>
      <c r="C1934" s="5" t="n"/>
      <c r="D1934" s="14" t="n"/>
      <c r="E1934" s="5" t="n"/>
      <c r="F1934" s="5" t="n"/>
      <c r="G1934" s="18">
        <f>IF(B1934&amp;""="","",IF(COUNTIF($B$6:B1934,B1934&amp;"")=1,1,0))</f>
        <v/>
      </c>
    </row>
    <row r="1935">
      <c r="A1935" s="17" t="n"/>
      <c r="B1935" s="5" t="n"/>
      <c r="C1935" s="5" t="n"/>
      <c r="D1935" s="14" t="n"/>
      <c r="E1935" s="5" t="n"/>
      <c r="F1935" s="5" t="n"/>
      <c r="G1935" s="18">
        <f>IF(B1935&amp;""="","",IF(COUNTIF($B$6:B1935,B1935&amp;"")=1,1,0))</f>
        <v/>
      </c>
    </row>
    <row r="1936">
      <c r="A1936" s="17" t="n"/>
      <c r="B1936" s="5" t="n"/>
      <c r="C1936" s="5" t="n"/>
      <c r="D1936" s="14" t="n"/>
      <c r="E1936" s="5" t="n"/>
      <c r="F1936" s="5" t="n"/>
      <c r="G1936" s="18">
        <f>IF(B1936&amp;""="","",IF(COUNTIF($B$6:B1936,B1936&amp;"")=1,1,0))</f>
        <v/>
      </c>
    </row>
    <row r="1937">
      <c r="A1937" s="17" t="n"/>
      <c r="B1937" s="5" t="n"/>
      <c r="C1937" s="5" t="n"/>
      <c r="D1937" s="14" t="n"/>
      <c r="E1937" s="5" t="n"/>
      <c r="F1937" s="5" t="n"/>
      <c r="G1937" s="18">
        <f>IF(B1937&amp;""="","",IF(COUNTIF($B$6:B1937,B1937&amp;"")=1,1,0))</f>
        <v/>
      </c>
    </row>
    <row r="1938">
      <c r="A1938" s="17" t="n"/>
      <c r="B1938" s="5" t="n"/>
      <c r="C1938" s="5" t="n"/>
      <c r="D1938" s="14" t="n"/>
      <c r="E1938" s="5" t="n"/>
      <c r="F1938" s="5" t="n"/>
      <c r="G1938" s="18">
        <f>IF(B1938&amp;""="","",IF(COUNTIF($B$6:B1938,B1938&amp;"")=1,1,0))</f>
        <v/>
      </c>
    </row>
    <row r="1939">
      <c r="A1939" s="17" t="n"/>
      <c r="B1939" s="5" t="n"/>
      <c r="C1939" s="5" t="n"/>
      <c r="D1939" s="14" t="n"/>
      <c r="E1939" s="5" t="n"/>
      <c r="F1939" s="5" t="n"/>
      <c r="G1939" s="18">
        <f>IF(B1939&amp;""="","",IF(COUNTIF($B$6:B1939,B1939&amp;"")=1,1,0))</f>
        <v/>
      </c>
    </row>
    <row r="1940">
      <c r="A1940" s="17" t="n"/>
      <c r="B1940" s="5" t="n"/>
      <c r="C1940" s="5" t="n"/>
      <c r="D1940" s="14" t="n"/>
      <c r="E1940" s="5" t="n"/>
      <c r="F1940" s="5" t="n"/>
      <c r="G1940" s="18">
        <f>IF(B1940&amp;""="","",IF(COUNTIF($B$6:B1940,B1940&amp;"")=1,1,0))</f>
        <v/>
      </c>
    </row>
    <row r="1941">
      <c r="A1941" s="17" t="n"/>
      <c r="B1941" s="5" t="n"/>
      <c r="C1941" s="5" t="n"/>
      <c r="D1941" s="14" t="n"/>
      <c r="E1941" s="5" t="n"/>
      <c r="F1941" s="5" t="n"/>
      <c r="G1941" s="18">
        <f>IF(B1941&amp;""="","",IF(COUNTIF($B$6:B1941,B1941&amp;"")=1,1,0))</f>
        <v/>
      </c>
    </row>
    <row r="1942">
      <c r="A1942" s="17" t="n"/>
      <c r="B1942" s="5" t="n"/>
      <c r="C1942" s="5" t="n"/>
      <c r="D1942" s="14" t="n"/>
      <c r="E1942" s="5" t="n"/>
      <c r="F1942" s="5" t="n"/>
      <c r="G1942" s="18">
        <f>IF(B1942&amp;""="","",IF(COUNTIF($B$6:B1942,B1942&amp;"")=1,1,0))</f>
        <v/>
      </c>
    </row>
    <row r="1943">
      <c r="A1943" s="17" t="n"/>
      <c r="B1943" s="5" t="n"/>
      <c r="C1943" s="5" t="n"/>
      <c r="D1943" s="14" t="n"/>
      <c r="E1943" s="5" t="n"/>
      <c r="F1943" s="5" t="n"/>
      <c r="G1943" s="18">
        <f>IF(B1943&amp;""="","",IF(COUNTIF($B$6:B1943,B1943&amp;"")=1,1,0))</f>
        <v/>
      </c>
    </row>
    <row r="1944">
      <c r="A1944" s="17" t="n"/>
      <c r="B1944" s="5" t="n"/>
      <c r="C1944" s="5" t="n"/>
      <c r="D1944" s="14" t="n"/>
      <c r="E1944" s="5" t="n"/>
      <c r="F1944" s="5" t="n"/>
      <c r="G1944" s="18">
        <f>IF(B1944&amp;""="","",IF(COUNTIF($B$6:B1944,B1944&amp;"")=1,1,0))</f>
        <v/>
      </c>
    </row>
    <row r="1945">
      <c r="A1945" s="17" t="n"/>
      <c r="B1945" s="5" t="n"/>
      <c r="C1945" s="5" t="n"/>
      <c r="D1945" s="14" t="n"/>
      <c r="E1945" s="5" t="n"/>
      <c r="F1945" s="5" t="n"/>
      <c r="G1945" s="18">
        <f>IF(B1945&amp;""="","",IF(COUNTIF($B$6:B1945,B1945&amp;"")=1,1,0))</f>
        <v/>
      </c>
    </row>
    <row r="1946">
      <c r="A1946" s="17" t="n"/>
      <c r="B1946" s="5" t="n"/>
      <c r="C1946" s="5" t="n"/>
      <c r="D1946" s="14" t="n"/>
      <c r="E1946" s="5" t="n"/>
      <c r="F1946" s="5" t="n"/>
      <c r="G1946" s="18">
        <f>IF(B1946&amp;""="","",IF(COUNTIF($B$6:B1946,B1946&amp;"")=1,1,0))</f>
        <v/>
      </c>
    </row>
    <row r="1947">
      <c r="A1947" s="17" t="n"/>
      <c r="B1947" s="5" t="n"/>
      <c r="C1947" s="5" t="n"/>
      <c r="D1947" s="14" t="n"/>
      <c r="E1947" s="5" t="n"/>
      <c r="F1947" s="5" t="n"/>
      <c r="G1947" s="18">
        <f>IF(B1947&amp;""="","",IF(COUNTIF($B$6:B1947,B1947&amp;"")=1,1,0))</f>
        <v/>
      </c>
    </row>
    <row r="1948">
      <c r="A1948" s="17" t="n"/>
      <c r="B1948" s="5" t="n"/>
      <c r="C1948" s="5" t="n"/>
      <c r="D1948" s="14" t="n"/>
      <c r="E1948" s="5" t="n"/>
      <c r="F1948" s="5" t="n"/>
      <c r="G1948" s="18">
        <f>IF(B1948&amp;""="","",IF(COUNTIF($B$6:B1948,B1948&amp;"")=1,1,0))</f>
        <v/>
      </c>
    </row>
    <row r="1949">
      <c r="A1949" s="17" t="n"/>
      <c r="B1949" s="5" t="n"/>
      <c r="C1949" s="5" t="n"/>
      <c r="D1949" s="14" t="n"/>
      <c r="E1949" s="5" t="n"/>
      <c r="F1949" s="5" t="n"/>
      <c r="G1949" s="18">
        <f>IF(B1949&amp;""="","",IF(COUNTIF($B$6:B1949,B1949&amp;"")=1,1,0))</f>
        <v/>
      </c>
    </row>
    <row r="1950">
      <c r="A1950" s="17" t="n"/>
      <c r="B1950" s="5" t="n"/>
      <c r="C1950" s="5" t="n"/>
      <c r="D1950" s="14" t="n"/>
      <c r="E1950" s="5" t="n"/>
      <c r="F1950" s="5" t="n"/>
      <c r="G1950" s="18">
        <f>IF(B1950&amp;""="","",IF(COUNTIF($B$6:B1950,B1950&amp;"")=1,1,0))</f>
        <v/>
      </c>
    </row>
    <row r="1951">
      <c r="A1951" s="17" t="n"/>
      <c r="B1951" s="5" t="n"/>
      <c r="C1951" s="5" t="n"/>
      <c r="D1951" s="14" t="n"/>
      <c r="E1951" s="5" t="n"/>
      <c r="F1951" s="5" t="n"/>
      <c r="G1951" s="18">
        <f>IF(B1951&amp;""="","",IF(COUNTIF($B$6:B1951,B1951&amp;"")=1,1,0))</f>
        <v/>
      </c>
    </row>
    <row r="1952">
      <c r="A1952" s="17" t="n"/>
      <c r="B1952" s="5" t="n"/>
      <c r="C1952" s="5" t="n"/>
      <c r="D1952" s="14" t="n"/>
      <c r="E1952" s="5" t="n"/>
      <c r="F1952" s="5" t="n"/>
      <c r="G1952" s="18">
        <f>IF(B1952&amp;""="","",IF(COUNTIF($B$6:B1952,B1952&amp;"")=1,1,0))</f>
        <v/>
      </c>
    </row>
    <row r="1953">
      <c r="A1953" s="17" t="n"/>
      <c r="B1953" s="5" t="n"/>
      <c r="C1953" s="5" t="n"/>
      <c r="D1953" s="14" t="n"/>
      <c r="E1953" s="5" t="n"/>
      <c r="F1953" s="5" t="n"/>
      <c r="G1953" s="18">
        <f>IF(B1953&amp;""="","",IF(COUNTIF($B$6:B1953,B1953&amp;"")=1,1,0))</f>
        <v/>
      </c>
    </row>
    <row r="1954">
      <c r="A1954" s="17" t="n"/>
      <c r="B1954" s="5" t="n"/>
      <c r="C1954" s="5" t="n"/>
      <c r="D1954" s="14" t="n"/>
      <c r="E1954" s="5" t="n"/>
      <c r="F1954" s="5" t="n"/>
      <c r="G1954" s="18">
        <f>IF(B1954&amp;""="","",IF(COUNTIF($B$6:B1954,B1954&amp;"")=1,1,0))</f>
        <v/>
      </c>
    </row>
    <row r="1955">
      <c r="A1955" s="17" t="n"/>
      <c r="B1955" s="5" t="n"/>
      <c r="C1955" s="5" t="n"/>
      <c r="D1955" s="14" t="n"/>
      <c r="E1955" s="5" t="n"/>
      <c r="F1955" s="5" t="n"/>
      <c r="G1955" s="18">
        <f>IF(B1955&amp;""="","",IF(COUNTIF($B$6:B1955,B1955&amp;"")=1,1,0))</f>
        <v/>
      </c>
    </row>
    <row r="1956">
      <c r="A1956" s="17" t="n"/>
      <c r="B1956" s="5" t="n"/>
      <c r="C1956" s="5" t="n"/>
      <c r="D1956" s="14" t="n"/>
      <c r="E1956" s="5" t="n"/>
      <c r="F1956" s="5" t="n"/>
      <c r="G1956" s="18">
        <f>IF(B1956&amp;""="","",IF(COUNTIF($B$6:B1956,B1956&amp;"")=1,1,0))</f>
        <v/>
      </c>
    </row>
    <row r="1957">
      <c r="A1957" s="17" t="n"/>
      <c r="B1957" s="5" t="n"/>
      <c r="C1957" s="5" t="n"/>
      <c r="D1957" s="14" t="n"/>
      <c r="E1957" s="5" t="n"/>
      <c r="F1957" s="5" t="n"/>
      <c r="G1957" s="18">
        <f>IF(B1957&amp;""="","",IF(COUNTIF($B$6:B1957,B1957&amp;"")=1,1,0))</f>
        <v/>
      </c>
    </row>
    <row r="1958">
      <c r="A1958" s="17" t="n"/>
      <c r="B1958" s="5" t="n"/>
      <c r="C1958" s="5" t="n"/>
      <c r="D1958" s="14" t="n"/>
      <c r="E1958" s="5" t="n"/>
      <c r="F1958" s="5" t="n"/>
      <c r="G1958" s="18">
        <f>IF(B1958&amp;""="","",IF(COUNTIF($B$6:B1958,B1958&amp;"")=1,1,0))</f>
        <v/>
      </c>
    </row>
    <row r="1959">
      <c r="A1959" s="17" t="n"/>
      <c r="B1959" s="5" t="n"/>
      <c r="C1959" s="5" t="n"/>
      <c r="D1959" s="14" t="n"/>
      <c r="E1959" s="5" t="n"/>
      <c r="F1959" s="5" t="n"/>
      <c r="G1959" s="18">
        <f>IF(B1959&amp;""="","",IF(COUNTIF($B$6:B1959,B1959&amp;"")=1,1,0))</f>
        <v/>
      </c>
    </row>
    <row r="1960">
      <c r="A1960" s="17" t="n"/>
      <c r="B1960" s="5" t="n"/>
      <c r="C1960" s="5" t="n"/>
      <c r="D1960" s="14" t="n"/>
      <c r="E1960" s="5" t="n"/>
      <c r="F1960" s="5" t="n"/>
      <c r="G1960" s="18">
        <f>IF(B1960&amp;""="","",IF(COUNTIF($B$6:B1960,B1960&amp;"")=1,1,0))</f>
        <v/>
      </c>
    </row>
    <row r="1961">
      <c r="A1961" s="17" t="n"/>
      <c r="B1961" s="5" t="n"/>
      <c r="C1961" s="5" t="n"/>
      <c r="D1961" s="14" t="n"/>
      <c r="E1961" s="5" t="n"/>
      <c r="F1961" s="5" t="n"/>
      <c r="G1961" s="18">
        <f>IF(B1961&amp;""="","",IF(COUNTIF($B$6:B1961,B1961&amp;"")=1,1,0))</f>
        <v/>
      </c>
    </row>
    <row r="1962">
      <c r="A1962" s="17" t="n"/>
      <c r="B1962" s="5" t="n"/>
      <c r="C1962" s="5" t="n"/>
      <c r="D1962" s="14" t="n"/>
      <c r="E1962" s="5" t="n"/>
      <c r="F1962" s="5" t="n"/>
      <c r="G1962" s="18">
        <f>IF(B1962&amp;""="","",IF(COUNTIF($B$6:B1962,B1962&amp;"")=1,1,0))</f>
        <v/>
      </c>
    </row>
    <row r="1963">
      <c r="A1963" s="17" t="n"/>
      <c r="B1963" s="5" t="n"/>
      <c r="C1963" s="5" t="n"/>
      <c r="D1963" s="14" t="n"/>
      <c r="E1963" s="5" t="n"/>
      <c r="F1963" s="5" t="n"/>
      <c r="G1963" s="18">
        <f>IF(B1963&amp;""="","",IF(COUNTIF($B$6:B1963,B1963&amp;"")=1,1,0))</f>
        <v/>
      </c>
    </row>
    <row r="1964">
      <c r="A1964" s="17" t="n"/>
      <c r="B1964" s="5" t="n"/>
      <c r="C1964" s="5" t="n"/>
      <c r="D1964" s="14" t="n"/>
      <c r="E1964" s="5" t="n"/>
      <c r="F1964" s="5" t="n"/>
      <c r="G1964" s="18">
        <f>IF(B1964&amp;""="","",IF(COUNTIF($B$6:B1964,B1964&amp;"")=1,1,0))</f>
        <v/>
      </c>
    </row>
    <row r="1965">
      <c r="A1965" s="17" t="n"/>
      <c r="B1965" s="5" t="n"/>
      <c r="C1965" s="5" t="n"/>
      <c r="D1965" s="14" t="n"/>
      <c r="E1965" s="5" t="n"/>
      <c r="F1965" s="5" t="n"/>
      <c r="G1965" s="18">
        <f>IF(B1965&amp;""="","",IF(COUNTIF($B$6:B1965,B1965&amp;"")=1,1,0))</f>
        <v/>
      </c>
    </row>
    <row r="1966">
      <c r="A1966" s="17" t="n"/>
      <c r="B1966" s="5" t="n"/>
      <c r="C1966" s="5" t="n"/>
      <c r="D1966" s="14" t="n"/>
      <c r="E1966" s="5" t="n"/>
      <c r="F1966" s="5" t="n"/>
      <c r="G1966" s="18">
        <f>IF(B1966&amp;""="","",IF(COUNTIF($B$6:B1966,B1966&amp;"")=1,1,0))</f>
        <v/>
      </c>
    </row>
    <row r="1967">
      <c r="A1967" s="17" t="n"/>
      <c r="B1967" s="5" t="n"/>
      <c r="C1967" s="5" t="n"/>
      <c r="D1967" s="14" t="n"/>
      <c r="E1967" s="5" t="n"/>
      <c r="F1967" s="5" t="n"/>
      <c r="G1967" s="18">
        <f>IF(B1967&amp;""="","",IF(COUNTIF($B$6:B1967,B1967&amp;"")=1,1,0))</f>
        <v/>
      </c>
    </row>
    <row r="1968">
      <c r="A1968" s="17" t="n"/>
      <c r="B1968" s="5" t="n"/>
      <c r="C1968" s="5" t="n"/>
      <c r="D1968" s="14" t="n"/>
      <c r="E1968" s="5" t="n"/>
      <c r="F1968" s="5" t="n"/>
      <c r="G1968" s="18">
        <f>IF(B1968&amp;""="","",IF(COUNTIF($B$6:B1968,B1968&amp;"")=1,1,0))</f>
        <v/>
      </c>
    </row>
    <row r="1969">
      <c r="A1969" s="17" t="n"/>
      <c r="B1969" s="5" t="n"/>
      <c r="C1969" s="5" t="n"/>
      <c r="D1969" s="14" t="n"/>
      <c r="E1969" s="5" t="n"/>
      <c r="F1969" s="5" t="n"/>
      <c r="G1969" s="18">
        <f>IF(B1969&amp;""="","",IF(COUNTIF($B$6:B1969,B1969&amp;"")=1,1,0))</f>
        <v/>
      </c>
    </row>
    <row r="1970">
      <c r="A1970" s="17" t="n"/>
      <c r="B1970" s="5" t="n"/>
      <c r="C1970" s="5" t="n"/>
      <c r="D1970" s="14" t="n"/>
      <c r="E1970" s="5" t="n"/>
      <c r="F1970" s="5" t="n"/>
      <c r="G1970" s="18">
        <f>IF(B1970&amp;""="","",IF(COUNTIF($B$6:B1970,B1970&amp;"")=1,1,0))</f>
        <v/>
      </c>
    </row>
    <row r="1971">
      <c r="A1971" s="17" t="n"/>
      <c r="B1971" s="5" t="n"/>
      <c r="C1971" s="5" t="n"/>
      <c r="D1971" s="14" t="n"/>
      <c r="E1971" s="5" t="n"/>
      <c r="F1971" s="5" t="n"/>
      <c r="G1971" s="18">
        <f>IF(B1971&amp;""="","",IF(COUNTIF($B$6:B1971,B1971&amp;"")=1,1,0))</f>
        <v/>
      </c>
    </row>
    <row r="1972">
      <c r="A1972" s="17" t="n"/>
      <c r="B1972" s="5" t="n"/>
      <c r="C1972" s="5" t="n"/>
      <c r="D1972" s="14" t="n"/>
      <c r="E1972" s="5" t="n"/>
      <c r="F1972" s="5" t="n"/>
      <c r="G1972" s="18">
        <f>IF(B1972&amp;""="","",IF(COUNTIF($B$6:B1972,B1972&amp;"")=1,1,0))</f>
        <v/>
      </c>
    </row>
    <row r="1973">
      <c r="A1973" s="17" t="n"/>
      <c r="B1973" s="5" t="n"/>
      <c r="C1973" s="5" t="n"/>
      <c r="D1973" s="14" t="n"/>
      <c r="E1973" s="5" t="n"/>
      <c r="F1973" s="5" t="n"/>
      <c r="G1973" s="18">
        <f>IF(B1973&amp;""="","",IF(COUNTIF($B$6:B1973,B1973&amp;"")=1,1,0))</f>
        <v/>
      </c>
    </row>
    <row r="1974">
      <c r="A1974" s="17" t="n"/>
      <c r="B1974" s="5" t="n"/>
      <c r="C1974" s="5" t="n"/>
      <c r="D1974" s="14" t="n"/>
      <c r="E1974" s="5" t="n"/>
      <c r="F1974" s="5" t="n"/>
      <c r="G1974" s="18">
        <f>IF(B1974&amp;""="","",IF(COUNTIF($B$6:B1974,B1974&amp;"")=1,1,0))</f>
        <v/>
      </c>
    </row>
    <row r="1975">
      <c r="A1975" s="17" t="n"/>
      <c r="B1975" s="5" t="n"/>
      <c r="C1975" s="5" t="n"/>
      <c r="D1975" s="14" t="n"/>
      <c r="E1975" s="5" t="n"/>
      <c r="F1975" s="5" t="n"/>
      <c r="G1975" s="18">
        <f>IF(B1975&amp;""="","",IF(COUNTIF($B$6:B1975,B1975&amp;"")=1,1,0))</f>
        <v/>
      </c>
    </row>
    <row r="1976">
      <c r="A1976" s="17" t="n"/>
      <c r="B1976" s="5" t="n"/>
      <c r="C1976" s="5" t="n"/>
      <c r="D1976" s="14" t="n"/>
      <c r="E1976" s="5" t="n"/>
      <c r="F1976" s="5" t="n"/>
      <c r="G1976" s="18">
        <f>IF(B1976&amp;""="","",IF(COUNTIF($B$6:B1976,B1976&amp;"")=1,1,0))</f>
        <v/>
      </c>
    </row>
    <row r="1977">
      <c r="A1977" s="17" t="n"/>
      <c r="B1977" s="5" t="n"/>
      <c r="C1977" s="5" t="n"/>
      <c r="D1977" s="14" t="n"/>
      <c r="E1977" s="5" t="n"/>
      <c r="F1977" s="5" t="n"/>
      <c r="G1977" s="18">
        <f>IF(B1977&amp;""="","",IF(COUNTIF($B$6:B1977,B1977&amp;"")=1,1,0))</f>
        <v/>
      </c>
    </row>
    <row r="1978">
      <c r="A1978" s="17" t="n"/>
      <c r="B1978" s="5" t="n"/>
      <c r="C1978" s="5" t="n"/>
      <c r="D1978" s="14" t="n"/>
      <c r="E1978" s="5" t="n"/>
      <c r="F1978" s="5" t="n"/>
      <c r="G1978" s="18">
        <f>IF(B1978&amp;""="","",IF(COUNTIF($B$6:B1978,B1978&amp;"")=1,1,0))</f>
        <v/>
      </c>
    </row>
    <row r="1979">
      <c r="A1979" s="17" t="n"/>
      <c r="B1979" s="5" t="n"/>
      <c r="C1979" s="5" t="n"/>
      <c r="D1979" s="14" t="n"/>
      <c r="E1979" s="5" t="n"/>
      <c r="F1979" s="5" t="n"/>
      <c r="G1979" s="18">
        <f>IF(B1979&amp;""="","",IF(COUNTIF($B$6:B1979,B1979&amp;"")=1,1,0))</f>
        <v/>
      </c>
    </row>
    <row r="1980">
      <c r="A1980" s="17" t="n"/>
      <c r="B1980" s="5" t="n"/>
      <c r="C1980" s="5" t="n"/>
      <c r="D1980" s="14" t="n"/>
      <c r="E1980" s="5" t="n"/>
      <c r="F1980" s="5" t="n"/>
      <c r="G1980" s="18">
        <f>IF(B1980&amp;""="","",IF(COUNTIF($B$6:B1980,B1980&amp;"")=1,1,0))</f>
        <v/>
      </c>
    </row>
    <row r="1981">
      <c r="A1981" s="17" t="n"/>
      <c r="B1981" s="5" t="n"/>
      <c r="C1981" s="5" t="n"/>
      <c r="D1981" s="14" t="n"/>
      <c r="E1981" s="5" t="n"/>
      <c r="F1981" s="5" t="n"/>
      <c r="G1981" s="18">
        <f>IF(B1981&amp;""="","",IF(COUNTIF($B$6:B1981,B1981&amp;"")=1,1,0))</f>
        <v/>
      </c>
    </row>
    <row r="1982">
      <c r="A1982" s="17" t="n"/>
      <c r="B1982" s="5" t="n"/>
      <c r="C1982" s="5" t="n"/>
      <c r="D1982" s="14" t="n"/>
      <c r="E1982" s="5" t="n"/>
      <c r="F1982" s="5" t="n"/>
      <c r="G1982" s="18">
        <f>IF(B1982&amp;""="","",IF(COUNTIF($B$6:B1982,B1982&amp;"")=1,1,0))</f>
        <v/>
      </c>
    </row>
    <row r="1983">
      <c r="A1983" s="17" t="n"/>
      <c r="B1983" s="5" t="n"/>
      <c r="C1983" s="5" t="n"/>
      <c r="D1983" s="14" t="n"/>
      <c r="E1983" s="5" t="n"/>
      <c r="F1983" s="5" t="n"/>
      <c r="G1983" s="18">
        <f>IF(B1983&amp;""="","",IF(COUNTIF($B$6:B1983,B1983&amp;"")=1,1,0))</f>
        <v/>
      </c>
    </row>
    <row r="1984">
      <c r="A1984" s="17" t="n"/>
      <c r="B1984" s="5" t="n"/>
      <c r="C1984" s="5" t="n"/>
      <c r="D1984" s="14" t="n"/>
      <c r="E1984" s="5" t="n"/>
      <c r="F1984" s="5" t="n"/>
      <c r="G1984" s="18">
        <f>IF(B1984&amp;""="","",IF(COUNTIF($B$6:B1984,B1984&amp;"")=1,1,0))</f>
        <v/>
      </c>
    </row>
    <row r="1985">
      <c r="A1985" s="17" t="n"/>
      <c r="B1985" s="5" t="n"/>
      <c r="C1985" s="5" t="n"/>
      <c r="D1985" s="14" t="n"/>
      <c r="E1985" s="5" t="n"/>
      <c r="F1985" s="5" t="n"/>
      <c r="G1985" s="18">
        <f>IF(B1985&amp;""="","",IF(COUNTIF($B$6:B1985,B1985&amp;"")=1,1,0))</f>
        <v/>
      </c>
    </row>
    <row r="1986">
      <c r="A1986" s="17" t="n"/>
      <c r="B1986" s="5" t="n"/>
      <c r="C1986" s="5" t="n"/>
      <c r="D1986" s="14" t="n"/>
      <c r="E1986" s="5" t="n"/>
      <c r="F1986" s="5" t="n"/>
      <c r="G1986" s="18">
        <f>IF(B1986&amp;""="","",IF(COUNTIF($B$6:B1986,B1986&amp;"")=1,1,0))</f>
        <v/>
      </c>
    </row>
    <row r="1987">
      <c r="A1987" s="17" t="n"/>
      <c r="B1987" s="5" t="n"/>
      <c r="C1987" s="5" t="n"/>
      <c r="D1987" s="14" t="n"/>
      <c r="E1987" s="5" t="n"/>
      <c r="F1987" s="5" t="n"/>
      <c r="G1987" s="18">
        <f>IF(B1987&amp;""="","",IF(COUNTIF($B$6:B1987,B1987&amp;"")=1,1,0))</f>
        <v/>
      </c>
    </row>
    <row r="1988">
      <c r="A1988" s="17" t="n"/>
      <c r="B1988" s="5" t="n"/>
      <c r="C1988" s="5" t="n"/>
      <c r="D1988" s="14" t="n"/>
      <c r="E1988" s="5" t="n"/>
      <c r="F1988" s="5" t="n"/>
      <c r="G1988" s="18">
        <f>IF(B1988&amp;""="","",IF(COUNTIF($B$6:B1988,B1988&amp;"")=1,1,0))</f>
        <v/>
      </c>
    </row>
    <row r="1989">
      <c r="A1989" s="17" t="n"/>
      <c r="B1989" s="5" t="n"/>
      <c r="C1989" s="5" t="n"/>
      <c r="D1989" s="14" t="n"/>
      <c r="E1989" s="5" t="n"/>
      <c r="F1989" s="5" t="n"/>
      <c r="G1989" s="18">
        <f>IF(B1989&amp;""="","",IF(COUNTIF($B$6:B1989,B1989&amp;"")=1,1,0))</f>
        <v/>
      </c>
    </row>
    <row r="1990">
      <c r="A1990" s="17" t="n"/>
      <c r="B1990" s="5" t="n"/>
      <c r="C1990" s="5" t="n"/>
      <c r="D1990" s="14" t="n"/>
      <c r="E1990" s="5" t="n"/>
      <c r="F1990" s="5" t="n"/>
      <c r="G1990" s="18">
        <f>IF(B1990&amp;""="","",IF(COUNTIF($B$6:B1990,B1990&amp;"")=1,1,0))</f>
        <v/>
      </c>
    </row>
    <row r="1991">
      <c r="A1991" s="17" t="n"/>
      <c r="B1991" s="5" t="n"/>
      <c r="C1991" s="5" t="n"/>
      <c r="D1991" s="14" t="n"/>
      <c r="E1991" s="5" t="n"/>
      <c r="F1991" s="5" t="n"/>
      <c r="G1991" s="18">
        <f>IF(B1991&amp;""="","",IF(COUNTIF($B$6:B1991,B1991&amp;"")=1,1,0))</f>
        <v/>
      </c>
    </row>
    <row r="1992">
      <c r="A1992" s="17" t="n"/>
      <c r="B1992" s="5" t="n"/>
      <c r="C1992" s="5" t="n"/>
      <c r="D1992" s="14" t="n"/>
      <c r="E1992" s="5" t="n"/>
      <c r="F1992" s="5" t="n"/>
      <c r="G1992" s="18">
        <f>IF(B1992&amp;""="","",IF(COUNTIF($B$6:B1992,B1992&amp;"")=1,1,0))</f>
        <v/>
      </c>
    </row>
    <row r="1993">
      <c r="A1993" s="17" t="n"/>
      <c r="B1993" s="5" t="n"/>
      <c r="C1993" s="5" t="n"/>
      <c r="D1993" s="14" t="n"/>
      <c r="E1993" s="5" t="n"/>
      <c r="F1993" s="5" t="n"/>
      <c r="G1993" s="18">
        <f>IF(B1993&amp;""="","",IF(COUNTIF($B$6:B1993,B1993&amp;"")=1,1,0))</f>
        <v/>
      </c>
    </row>
    <row r="1994">
      <c r="A1994" s="17" t="n"/>
      <c r="B1994" s="5" t="n"/>
      <c r="C1994" s="5" t="n"/>
      <c r="D1994" s="14" t="n"/>
      <c r="E1994" s="5" t="n"/>
      <c r="F1994" s="5" t="n"/>
      <c r="G1994" s="18">
        <f>IF(B1994&amp;""="","",IF(COUNTIF($B$6:B1994,B1994&amp;"")=1,1,0))</f>
        <v/>
      </c>
    </row>
    <row r="1995">
      <c r="A1995" s="17" t="n"/>
      <c r="B1995" s="5" t="n"/>
      <c r="C1995" s="5" t="n"/>
      <c r="D1995" s="14" t="n"/>
      <c r="E1995" s="5" t="n"/>
      <c r="F1995" s="5" t="n"/>
      <c r="G1995" s="18">
        <f>IF(B1995&amp;""="","",IF(COUNTIF($B$6:B1995,B1995&amp;"")=1,1,0))</f>
        <v/>
      </c>
    </row>
    <row r="1996">
      <c r="A1996" s="17" t="n"/>
      <c r="B1996" s="5" t="n"/>
      <c r="C1996" s="5" t="n"/>
      <c r="D1996" s="14" t="n"/>
      <c r="E1996" s="5" t="n"/>
      <c r="F1996" s="5" t="n"/>
      <c r="G1996" s="18">
        <f>IF(B1996&amp;""="","",IF(COUNTIF($B$6:B1996,B1996&amp;"")=1,1,0))</f>
        <v/>
      </c>
    </row>
    <row r="1997">
      <c r="A1997" s="17" t="n"/>
      <c r="B1997" s="5" t="n"/>
      <c r="C1997" s="5" t="n"/>
      <c r="D1997" s="14" t="n"/>
      <c r="E1997" s="5" t="n"/>
      <c r="F1997" s="5" t="n"/>
      <c r="G1997" s="18">
        <f>IF(B1997&amp;""="","",IF(COUNTIF($B$6:B1997,B1997&amp;"")=1,1,0))</f>
        <v/>
      </c>
    </row>
    <row r="1998">
      <c r="A1998" s="17" t="n"/>
      <c r="B1998" s="5" t="n"/>
      <c r="C1998" s="5" t="n"/>
      <c r="D1998" s="14" t="n"/>
      <c r="E1998" s="5" t="n"/>
      <c r="F1998" s="5" t="n"/>
      <c r="G1998" s="18">
        <f>IF(B1998&amp;""="","",IF(COUNTIF($B$6:B1998,B1998&amp;"")=1,1,0))</f>
        <v/>
      </c>
    </row>
    <row r="1999">
      <c r="A1999" s="17" t="n"/>
      <c r="B1999" s="5" t="n"/>
      <c r="C1999" s="5" t="n"/>
      <c r="D1999" s="14" t="n"/>
      <c r="E1999" s="5" t="n"/>
      <c r="F1999" s="5" t="n"/>
      <c r="G1999" s="18">
        <f>IF(B1999&amp;""="","",IF(COUNTIF($B$6:B1999,B1999&amp;"")=1,1,0))</f>
        <v/>
      </c>
    </row>
    <row r="2000">
      <c r="A2000" s="17" t="n"/>
      <c r="B2000" s="5" t="n"/>
      <c r="C2000" s="5" t="n"/>
      <c r="D2000" s="14" t="n"/>
      <c r="E2000" s="5" t="n"/>
      <c r="F2000" s="5" t="n"/>
      <c r="G2000" s="18">
        <f>IF(B2000&amp;""="","",IF(COUNTIF($B$6:B2000,B2000&amp;"")=1,1,0))</f>
        <v/>
      </c>
    </row>
    <row r="2001">
      <c r="A2001" s="17" t="n"/>
      <c r="B2001" s="5" t="n"/>
      <c r="C2001" s="5" t="n"/>
      <c r="D2001" s="14" t="n"/>
      <c r="E2001" s="5" t="n"/>
      <c r="F2001" s="5" t="n"/>
      <c r="G2001" s="18">
        <f>IF(B2001&amp;""="","",IF(COUNTIF($B$6:B2001,B2001&amp;"")=1,1,0))</f>
        <v/>
      </c>
    </row>
    <row r="2002">
      <c r="A2002" s="17" t="n"/>
      <c r="B2002" s="5" t="n"/>
      <c r="C2002" s="5" t="n"/>
      <c r="D2002" s="14" t="n"/>
      <c r="E2002" s="5" t="n"/>
      <c r="F2002" s="5" t="n"/>
      <c r="G2002" s="18">
        <f>IF(B2002&amp;""="","",IF(COUNTIF($B$6:B2002,B2002&amp;"")=1,1,0))</f>
        <v/>
      </c>
    </row>
    <row r="2003">
      <c r="A2003" s="17" t="n"/>
      <c r="B2003" s="5" t="n"/>
      <c r="C2003" s="5" t="n"/>
      <c r="D2003" s="14" t="n"/>
      <c r="E2003" s="5" t="n"/>
      <c r="F2003" s="5" t="n"/>
      <c r="G2003" s="18">
        <f>IF(B2003&amp;""="","",IF(COUNTIF($B$6:B2003,B2003&amp;"")=1,1,0))</f>
        <v/>
      </c>
    </row>
    <row r="2004">
      <c r="A2004" s="17" t="n"/>
      <c r="B2004" s="5" t="n"/>
      <c r="C2004" s="5" t="n"/>
      <c r="D2004" s="14" t="n"/>
      <c r="E2004" s="5" t="n"/>
      <c r="F2004" s="5" t="n"/>
      <c r="G2004" s="18">
        <f>IF(B2004&amp;""="","",IF(COUNTIF($B$6:B2004,B2004&amp;"")=1,1,0))</f>
        <v/>
      </c>
    </row>
    <row r="2005">
      <c r="A2005" s="17" t="n"/>
      <c r="B2005" s="5" t="n"/>
      <c r="C2005" s="5" t="n"/>
      <c r="D2005" s="14" t="n"/>
      <c r="E2005" s="5" t="n"/>
      <c r="F2005" s="5" t="n"/>
      <c r="G2005" s="18">
        <f>IF(B2005&amp;""="","",IF(COUNTIF($B$6:B2005,B2005&amp;"")=1,1,0))</f>
        <v/>
      </c>
    </row>
  </sheetData>
  <autoFilter ref="A5:G2005"/>
  <mergeCells count="2">
    <mergeCell ref="A2:G2"/>
    <mergeCell ref="A1:G1"/>
  </mergeCells>
  <dataValidations count="2">
    <dataValidation sqref="C6:C2005" showDropDown="0" showInputMessage="0" showErrorMessage="0" allowBlank="1" type="list">
      <formula1>='الإعدادات'!$A$12:$A$17</formula1>
    </dataValidation>
    <dataValidation sqref="E6:E2005" showDropDown="0" showInputMessage="0" showErrorMessage="0" allowBlank="1" type="list">
      <formula1>"نقدًا,تحويل بنكي,محفظة إلكترونية"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J5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8" customWidth="1" min="3" max="3"/>
    <col width="12" customWidth="1" min="4" max="4"/>
    <col width="14" customWidth="1" min="5" max="5"/>
    <col width="12" customWidth="1" min="6" max="6"/>
    <col width="14" customWidth="1" min="7" max="7"/>
    <col width="14" customWidth="1" min="8" max="8"/>
    <col width="14" customWidth="1" min="9" max="9"/>
    <col width="18" customWidth="1" min="10" max="10"/>
  </cols>
  <sheetData>
    <row r="1" ht="26" customHeight="1">
      <c r="A1" s="10" t="inlineStr">
        <is>
          <t>شيت تبرعات وصرف جمعية خيرية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كود المستفيد</t>
        </is>
      </c>
      <c r="B5" s="16" t="inlineStr">
        <is>
          <t>الفئة</t>
        </is>
      </c>
      <c r="C5" s="16" t="inlineStr">
        <is>
          <t>المنطقة</t>
        </is>
      </c>
      <c r="D5" s="16" t="inlineStr">
        <is>
          <t>عدد الأفراد</t>
        </is>
      </c>
      <c r="E5" s="16" t="inlineStr">
        <is>
          <t>تاريخ التسجيل</t>
        </is>
      </c>
      <c r="F5" s="16" t="inlineStr">
        <is>
          <t>مرات الصرف</t>
        </is>
      </c>
      <c r="G5" s="16" t="inlineStr">
        <is>
          <t>إجمالي ما صُرف له</t>
        </is>
      </c>
      <c r="H5" s="16" t="inlineStr">
        <is>
          <t>مرات الصرف في الشهر</t>
        </is>
      </c>
      <c r="I5" s="16" t="inlineStr">
        <is>
          <t>المصروف له في الشهر</t>
        </is>
      </c>
      <c r="J5" s="16" t="inlineStr">
        <is>
          <t>الحالة</t>
        </is>
      </c>
    </row>
    <row r="6">
      <c r="A6" s="5" t="inlineStr">
        <is>
          <t>B001</t>
        </is>
      </c>
      <c r="B6" s="5" t="inlineStr">
        <is>
          <t>أسرة</t>
        </is>
      </c>
      <c r="C6" s="5" t="inlineStr">
        <is>
          <t>حي الأمل</t>
        </is>
      </c>
      <c r="D6" s="13" t="n">
        <v>5</v>
      </c>
      <c r="E6" s="17" t="n">
        <v>46032</v>
      </c>
      <c r="F6" s="19">
        <f>IF(A6&amp;""="","",COUNTIFS('المصارف'!$B$6:$B$2005,A6&amp;""))</f>
        <v/>
      </c>
      <c r="G6" s="20">
        <f>IF(A6&amp;""="","",SUMIFS('المصارف'!$D$6:$D$2005,'المصارف'!$B$6:$B$2005,A6&amp;""))</f>
        <v/>
      </c>
      <c r="H6" s="19">
        <f>IF(A6&amp;""="","",COUNTIFS('المصارف'!$B$6:$B$2005,A6&amp;"",'المصارف'!$A$6:$A$2005,"&gt;="&amp;'الإعدادات'!$B$8,'المصارف'!$A$6:$A$2005,"&lt;"&amp;'الإعدادات'!$B$9))</f>
        <v/>
      </c>
      <c r="I6" s="20">
        <f>IF(A6&amp;""="","",SUMIFS('المصارف'!$D$6:$D$2005,'المصارف'!$B$6:$B$2005,A6&amp;"",'المصارف'!$A$6:$A$2005,"&gt;="&amp;'الإعدادات'!$B$8,'المصارف'!$A$6:$A$2005,"&lt;"&amp;'الإعدادات'!$B$9))</f>
        <v/>
      </c>
      <c r="J6" s="6">
        <f>IF(A6&amp;""="","",IF(F6=0,"لم يستلم بعد",IF(H6&gt;0,"استلم هذا الشهر","استلم سابقًا")))</f>
        <v/>
      </c>
    </row>
    <row r="7">
      <c r="A7" s="5" t="inlineStr">
        <is>
          <t>B002</t>
        </is>
      </c>
      <c r="B7" s="5" t="inlineStr">
        <is>
          <t>أسرة</t>
        </is>
      </c>
      <c r="C7" s="5" t="inlineStr">
        <is>
          <t>حي الأمل</t>
        </is>
      </c>
      <c r="D7" s="13" t="n">
        <v>4</v>
      </c>
      <c r="E7" s="17" t="n">
        <v>46056</v>
      </c>
      <c r="F7" s="19">
        <f>IF(A7&amp;""="","",COUNTIFS('المصارف'!$B$6:$B$2005,A7&amp;""))</f>
        <v/>
      </c>
      <c r="G7" s="20">
        <f>IF(A7&amp;""="","",SUMIFS('المصارف'!$D$6:$D$2005,'المصارف'!$B$6:$B$2005,A7&amp;""))</f>
        <v/>
      </c>
      <c r="H7" s="19">
        <f>IF(A7&amp;""="","",COUNTIFS('المصارف'!$B$6:$B$2005,A7&amp;"",'المصارف'!$A$6:$A$2005,"&gt;="&amp;'الإعدادات'!$B$8,'المصارف'!$A$6:$A$2005,"&lt;"&amp;'الإعدادات'!$B$9))</f>
        <v/>
      </c>
      <c r="I7" s="20">
        <f>IF(A7&amp;""="","",SUMIFS('المصارف'!$D$6:$D$2005,'المصارف'!$B$6:$B$2005,A7&amp;"",'المصارف'!$A$6:$A$2005,"&gt;="&amp;'الإعدادات'!$B$8,'المصارف'!$A$6:$A$2005,"&lt;"&amp;'الإعدادات'!$B$9))</f>
        <v/>
      </c>
      <c r="J7" s="6">
        <f>IF(A7&amp;""="","",IF(F7=0,"لم يستلم بعد",IF(H7&gt;0,"استلم هذا الشهر","استلم سابقًا")))</f>
        <v/>
      </c>
    </row>
    <row r="8">
      <c r="A8" s="5" t="inlineStr">
        <is>
          <t>B003</t>
        </is>
      </c>
      <c r="B8" s="5" t="inlineStr">
        <is>
          <t>يتيم</t>
        </is>
      </c>
      <c r="C8" s="5" t="inlineStr">
        <is>
          <t>قرية النور</t>
        </is>
      </c>
      <c r="D8" s="13" t="n">
        <v>1</v>
      </c>
      <c r="E8" s="17" t="n">
        <v>46096</v>
      </c>
      <c r="F8" s="19">
        <f>IF(A8&amp;""="","",COUNTIFS('المصارف'!$B$6:$B$2005,A8&amp;""))</f>
        <v/>
      </c>
      <c r="G8" s="20">
        <f>IF(A8&amp;""="","",SUMIFS('المصارف'!$D$6:$D$2005,'المصارف'!$B$6:$B$2005,A8&amp;""))</f>
        <v/>
      </c>
      <c r="H8" s="19">
        <f>IF(A8&amp;""="","",COUNTIFS('المصارف'!$B$6:$B$2005,A8&amp;"",'المصارف'!$A$6:$A$2005,"&gt;="&amp;'الإعدادات'!$B$8,'المصارف'!$A$6:$A$2005,"&lt;"&amp;'الإعدادات'!$B$9))</f>
        <v/>
      </c>
      <c r="I8" s="20">
        <f>IF(A8&amp;""="","",SUMIFS('المصارف'!$D$6:$D$2005,'المصارف'!$B$6:$B$2005,A8&amp;"",'المصارف'!$A$6:$A$2005,"&gt;="&amp;'الإعدادات'!$B$8,'المصارف'!$A$6:$A$2005,"&lt;"&amp;'الإعدادات'!$B$9))</f>
        <v/>
      </c>
      <c r="J8" s="6">
        <f>IF(A8&amp;""="","",IF(F8=0,"لم يستلم بعد",IF(H8&gt;0,"استلم هذا الشهر","استلم سابقًا")))</f>
        <v/>
      </c>
    </row>
    <row r="9">
      <c r="A9" s="5" t="inlineStr">
        <is>
          <t>B004</t>
        </is>
      </c>
      <c r="B9" s="5" t="inlineStr">
        <is>
          <t>مريض</t>
        </is>
      </c>
      <c r="C9" s="5" t="inlineStr">
        <is>
          <t>حي السلام</t>
        </is>
      </c>
      <c r="D9" s="13" t="n">
        <v>1</v>
      </c>
      <c r="E9" s="17" t="n">
        <v>46113</v>
      </c>
      <c r="F9" s="19">
        <f>IF(A9&amp;""="","",COUNTIFS('المصارف'!$B$6:$B$2005,A9&amp;""))</f>
        <v/>
      </c>
      <c r="G9" s="20">
        <f>IF(A9&amp;""="","",SUMIFS('المصارف'!$D$6:$D$2005,'المصارف'!$B$6:$B$2005,A9&amp;""))</f>
        <v/>
      </c>
      <c r="H9" s="19">
        <f>IF(A9&amp;""="","",COUNTIFS('المصارف'!$B$6:$B$2005,A9&amp;"",'المصارف'!$A$6:$A$2005,"&gt;="&amp;'الإعدادات'!$B$8,'المصارف'!$A$6:$A$2005,"&lt;"&amp;'الإعدادات'!$B$9))</f>
        <v/>
      </c>
      <c r="I9" s="20">
        <f>IF(A9&amp;""="","",SUMIFS('المصارف'!$D$6:$D$2005,'المصارف'!$B$6:$B$2005,A9&amp;"",'المصارف'!$A$6:$A$2005,"&gt;="&amp;'الإعدادات'!$B$8,'المصارف'!$A$6:$A$2005,"&lt;"&amp;'الإعدادات'!$B$9))</f>
        <v/>
      </c>
      <c r="J9" s="6">
        <f>IF(A9&amp;""="","",IF(F9=0,"لم يستلم بعد",IF(H9&gt;0,"استلم هذا الشهر","استلم سابقًا")))</f>
        <v/>
      </c>
    </row>
    <row r="10">
      <c r="A10" s="5" t="inlineStr">
        <is>
          <t>B005</t>
        </is>
      </c>
      <c r="B10" s="5" t="inlineStr">
        <is>
          <t>طالب</t>
        </is>
      </c>
      <c r="C10" s="5" t="inlineStr">
        <is>
          <t>قرية النور</t>
        </is>
      </c>
      <c r="D10" s="13" t="n">
        <v>1</v>
      </c>
      <c r="E10" s="17" t="n">
        <v>46162</v>
      </c>
      <c r="F10" s="19">
        <f>IF(A10&amp;""="","",COUNTIFS('المصارف'!$B$6:$B$2005,A10&amp;""))</f>
        <v/>
      </c>
      <c r="G10" s="20">
        <f>IF(A10&amp;""="","",SUMIFS('المصارف'!$D$6:$D$2005,'المصارف'!$B$6:$B$2005,A10&amp;""))</f>
        <v/>
      </c>
      <c r="H10" s="19">
        <f>IF(A10&amp;""="","",COUNTIFS('المصارف'!$B$6:$B$2005,A10&amp;"",'المصارف'!$A$6:$A$2005,"&gt;="&amp;'الإعدادات'!$B$8,'المصارف'!$A$6:$A$2005,"&lt;"&amp;'الإعدادات'!$B$9))</f>
        <v/>
      </c>
      <c r="I10" s="20">
        <f>IF(A10&amp;""="","",SUMIFS('المصارف'!$D$6:$D$2005,'المصارف'!$B$6:$B$2005,A10&amp;"",'المصارف'!$A$6:$A$2005,"&gt;="&amp;'الإعدادات'!$B$8,'المصارف'!$A$6:$A$2005,"&lt;"&amp;'الإعدادات'!$B$9))</f>
        <v/>
      </c>
      <c r="J10" s="6">
        <f>IF(A10&amp;""="","",IF(F10=0,"لم يستلم بعد",IF(H10&gt;0,"استلم هذا الشهر","استلم سابقًا")))</f>
        <v/>
      </c>
    </row>
    <row r="11">
      <c r="A11" s="5" t="inlineStr">
        <is>
          <t>B006</t>
        </is>
      </c>
      <c r="B11" s="5" t="inlineStr">
        <is>
          <t>أسرة</t>
        </is>
      </c>
      <c r="C11" s="5" t="inlineStr">
        <is>
          <t>حي السلام</t>
        </is>
      </c>
      <c r="D11" s="13" t="n">
        <v>6</v>
      </c>
      <c r="E11" s="17" t="n">
        <v>46180</v>
      </c>
      <c r="F11" s="19">
        <f>IF(A11&amp;""="","",COUNTIFS('المصارف'!$B$6:$B$2005,A11&amp;""))</f>
        <v/>
      </c>
      <c r="G11" s="20">
        <f>IF(A11&amp;""="","",SUMIFS('المصارف'!$D$6:$D$2005,'المصارف'!$B$6:$B$2005,A11&amp;""))</f>
        <v/>
      </c>
      <c r="H11" s="19">
        <f>IF(A11&amp;""="","",COUNTIFS('المصارف'!$B$6:$B$2005,A11&amp;"",'المصارف'!$A$6:$A$2005,"&gt;="&amp;'الإعدادات'!$B$8,'المصارف'!$A$6:$A$2005,"&lt;"&amp;'الإعدادات'!$B$9))</f>
        <v/>
      </c>
      <c r="I11" s="20">
        <f>IF(A11&amp;""="","",SUMIFS('المصارف'!$D$6:$D$2005,'المصارف'!$B$6:$B$2005,A11&amp;"",'المصارف'!$A$6:$A$2005,"&gt;="&amp;'الإعدادات'!$B$8,'المصارف'!$A$6:$A$2005,"&lt;"&amp;'الإعدادات'!$B$9))</f>
        <v/>
      </c>
      <c r="J11" s="6">
        <f>IF(A11&amp;""="","",IF(F11=0,"لم يستلم بعد",IF(H11&gt;0,"استلم هذا الشهر","استلم سابقًا")))</f>
        <v/>
      </c>
    </row>
    <row r="12">
      <c r="A12" s="5" t="inlineStr">
        <is>
          <t>B007</t>
        </is>
      </c>
      <c r="B12" s="5" t="inlineStr">
        <is>
          <t>يتيم</t>
        </is>
      </c>
      <c r="C12" s="5" t="inlineStr">
        <is>
          <t>حي الأمل</t>
        </is>
      </c>
      <c r="D12" s="13" t="n">
        <v>1</v>
      </c>
      <c r="E12" s="17" t="n">
        <v>46215</v>
      </c>
      <c r="F12" s="19">
        <f>IF(A12&amp;""="","",COUNTIFS('المصارف'!$B$6:$B$2005,A12&amp;""))</f>
        <v/>
      </c>
      <c r="G12" s="20">
        <f>IF(A12&amp;""="","",SUMIFS('المصارف'!$D$6:$D$2005,'المصارف'!$B$6:$B$2005,A12&amp;""))</f>
        <v/>
      </c>
      <c r="H12" s="19">
        <f>IF(A12&amp;""="","",COUNTIFS('المصارف'!$B$6:$B$2005,A12&amp;"",'المصارف'!$A$6:$A$2005,"&gt;="&amp;'الإعدادات'!$B$8,'المصارف'!$A$6:$A$2005,"&lt;"&amp;'الإعدادات'!$B$9))</f>
        <v/>
      </c>
      <c r="I12" s="20">
        <f>IF(A12&amp;""="","",SUMIFS('المصارف'!$D$6:$D$2005,'المصارف'!$B$6:$B$2005,A12&amp;"",'المصارف'!$A$6:$A$2005,"&gt;="&amp;'الإعدادات'!$B$8,'المصارف'!$A$6:$A$2005,"&lt;"&amp;'الإعدادات'!$B$9))</f>
        <v/>
      </c>
      <c r="J12" s="6">
        <f>IF(A12&amp;""="","",IF(F12=0,"لم يستلم بعد",IF(H12&gt;0,"استلم هذا الشهر","استلم سابقًا")))</f>
        <v/>
      </c>
    </row>
    <row r="13">
      <c r="A13" s="5" t="inlineStr">
        <is>
          <t>B008</t>
        </is>
      </c>
      <c r="B13" s="5" t="inlineStr">
        <is>
          <t>أسرة</t>
        </is>
      </c>
      <c r="C13" s="5" t="inlineStr">
        <is>
          <t>قرية النور</t>
        </is>
      </c>
      <c r="D13" s="13" t="n">
        <v>3</v>
      </c>
      <c r="E13" s="17" t="n">
        <v>46266</v>
      </c>
      <c r="F13" s="19">
        <f>IF(A13&amp;""="","",COUNTIFS('المصارف'!$B$6:$B$2005,A13&amp;""))</f>
        <v/>
      </c>
      <c r="G13" s="20">
        <f>IF(A13&amp;""="","",SUMIFS('المصارف'!$D$6:$D$2005,'المصارف'!$B$6:$B$2005,A13&amp;""))</f>
        <v/>
      </c>
      <c r="H13" s="19">
        <f>IF(A13&amp;""="","",COUNTIFS('المصارف'!$B$6:$B$2005,A13&amp;"",'المصارف'!$A$6:$A$2005,"&gt;="&amp;'الإعدادات'!$B$8,'المصارف'!$A$6:$A$2005,"&lt;"&amp;'الإعدادات'!$B$9))</f>
        <v/>
      </c>
      <c r="I13" s="20">
        <f>IF(A13&amp;""="","",SUMIFS('المصارف'!$D$6:$D$2005,'المصارف'!$B$6:$B$2005,A13&amp;"",'المصارف'!$A$6:$A$2005,"&gt;="&amp;'الإعدادات'!$B$8,'المصارف'!$A$6:$A$2005,"&lt;"&amp;'الإعدادات'!$B$9))</f>
        <v/>
      </c>
      <c r="J13" s="6">
        <f>IF(A13&amp;""="","",IF(F13=0,"لم يستلم بعد",IF(H13&gt;0,"استلم هذا الشهر","استلم سابقًا")))</f>
        <v/>
      </c>
    </row>
    <row r="14">
      <c r="A14" s="5" t="n"/>
      <c r="B14" s="5" t="n"/>
      <c r="C14" s="5" t="n"/>
      <c r="D14" s="13" t="n"/>
      <c r="E14" s="17" t="n"/>
      <c r="F14" s="19">
        <f>IF(A14&amp;""="","",COUNTIFS('المصارف'!$B$6:$B$2005,A14&amp;""))</f>
        <v/>
      </c>
      <c r="G14" s="20">
        <f>IF(A14&amp;""="","",SUMIFS('المصارف'!$D$6:$D$2005,'المصارف'!$B$6:$B$2005,A14&amp;""))</f>
        <v/>
      </c>
      <c r="H14" s="19">
        <f>IF(A14&amp;""="","",COUNTIFS('المصارف'!$B$6:$B$2005,A14&amp;"",'المصارف'!$A$6:$A$2005,"&gt;="&amp;'الإعدادات'!$B$8,'المصارف'!$A$6:$A$2005,"&lt;"&amp;'الإعدادات'!$B$9))</f>
        <v/>
      </c>
      <c r="I14" s="20">
        <f>IF(A14&amp;""="","",SUMIFS('المصارف'!$D$6:$D$2005,'المصارف'!$B$6:$B$2005,A14&amp;"",'المصارف'!$A$6:$A$2005,"&gt;="&amp;'الإعدادات'!$B$8,'المصارف'!$A$6:$A$2005,"&lt;"&amp;'الإعدادات'!$B$9))</f>
        <v/>
      </c>
      <c r="J14" s="6">
        <f>IF(A14&amp;""="","",IF(F14=0,"لم يستلم بعد",IF(H14&gt;0,"استلم هذا الشهر","استلم سابقًا")))</f>
        <v/>
      </c>
    </row>
    <row r="15">
      <c r="A15" s="5" t="n"/>
      <c r="B15" s="5" t="n"/>
      <c r="C15" s="5" t="n"/>
      <c r="D15" s="13" t="n"/>
      <c r="E15" s="17" t="n"/>
      <c r="F15" s="19">
        <f>IF(A15&amp;""="","",COUNTIFS('المصارف'!$B$6:$B$2005,A15&amp;""))</f>
        <v/>
      </c>
      <c r="G15" s="20">
        <f>IF(A15&amp;""="","",SUMIFS('المصارف'!$D$6:$D$2005,'المصارف'!$B$6:$B$2005,A15&amp;""))</f>
        <v/>
      </c>
      <c r="H15" s="19">
        <f>IF(A15&amp;""="","",COUNTIFS('المصارف'!$B$6:$B$2005,A15&amp;"",'المصارف'!$A$6:$A$2005,"&gt;="&amp;'الإعدادات'!$B$8,'المصارف'!$A$6:$A$2005,"&lt;"&amp;'الإعدادات'!$B$9))</f>
        <v/>
      </c>
      <c r="I15" s="20">
        <f>IF(A15&amp;""="","",SUMIFS('المصارف'!$D$6:$D$2005,'المصارف'!$B$6:$B$2005,A15&amp;"",'المصارف'!$A$6:$A$2005,"&gt;="&amp;'الإعدادات'!$B$8,'المصارف'!$A$6:$A$2005,"&lt;"&amp;'الإعدادات'!$B$9))</f>
        <v/>
      </c>
      <c r="J15" s="6">
        <f>IF(A15&amp;""="","",IF(F15=0,"لم يستلم بعد",IF(H15&gt;0,"استلم هذا الشهر","استلم سابقًا")))</f>
        <v/>
      </c>
    </row>
    <row r="16">
      <c r="A16" s="5" t="n"/>
      <c r="B16" s="5" t="n"/>
      <c r="C16" s="5" t="n"/>
      <c r="D16" s="13" t="n"/>
      <c r="E16" s="17" t="n"/>
      <c r="F16" s="19">
        <f>IF(A16&amp;""="","",COUNTIFS('المصارف'!$B$6:$B$2005,A16&amp;""))</f>
        <v/>
      </c>
      <c r="G16" s="20">
        <f>IF(A16&amp;""="","",SUMIFS('المصارف'!$D$6:$D$2005,'المصارف'!$B$6:$B$2005,A16&amp;""))</f>
        <v/>
      </c>
      <c r="H16" s="19">
        <f>IF(A16&amp;""="","",COUNTIFS('المصارف'!$B$6:$B$2005,A16&amp;"",'المصارف'!$A$6:$A$2005,"&gt;="&amp;'الإعدادات'!$B$8,'المصارف'!$A$6:$A$2005,"&lt;"&amp;'الإعدادات'!$B$9))</f>
        <v/>
      </c>
      <c r="I16" s="20">
        <f>IF(A16&amp;""="","",SUMIFS('المصارف'!$D$6:$D$2005,'المصارف'!$B$6:$B$2005,A16&amp;"",'المصارف'!$A$6:$A$2005,"&gt;="&amp;'الإعدادات'!$B$8,'المصارف'!$A$6:$A$2005,"&lt;"&amp;'الإعدادات'!$B$9))</f>
        <v/>
      </c>
      <c r="J16" s="6">
        <f>IF(A16&amp;""="","",IF(F16=0,"لم يستلم بعد",IF(H16&gt;0,"استلم هذا الشهر","استلم سابقًا")))</f>
        <v/>
      </c>
    </row>
    <row r="17">
      <c r="A17" s="5" t="n"/>
      <c r="B17" s="5" t="n"/>
      <c r="C17" s="5" t="n"/>
      <c r="D17" s="13" t="n"/>
      <c r="E17" s="17" t="n"/>
      <c r="F17" s="19">
        <f>IF(A17&amp;""="","",COUNTIFS('المصارف'!$B$6:$B$2005,A17&amp;""))</f>
        <v/>
      </c>
      <c r="G17" s="20">
        <f>IF(A17&amp;""="","",SUMIFS('المصارف'!$D$6:$D$2005,'المصارف'!$B$6:$B$2005,A17&amp;""))</f>
        <v/>
      </c>
      <c r="H17" s="19">
        <f>IF(A17&amp;""="","",COUNTIFS('المصارف'!$B$6:$B$2005,A17&amp;"",'المصارف'!$A$6:$A$2005,"&gt;="&amp;'الإعدادات'!$B$8,'المصارف'!$A$6:$A$2005,"&lt;"&amp;'الإعدادات'!$B$9))</f>
        <v/>
      </c>
      <c r="I17" s="20">
        <f>IF(A17&amp;""="","",SUMIFS('المصارف'!$D$6:$D$2005,'المصارف'!$B$6:$B$2005,A17&amp;"",'المصارف'!$A$6:$A$2005,"&gt;="&amp;'الإعدادات'!$B$8,'المصارف'!$A$6:$A$2005,"&lt;"&amp;'الإعدادات'!$B$9))</f>
        <v/>
      </c>
      <c r="J17" s="6">
        <f>IF(A17&amp;""="","",IF(F17=0,"لم يستلم بعد",IF(H17&gt;0,"استلم هذا الشهر","استلم سابقًا")))</f>
        <v/>
      </c>
    </row>
    <row r="18">
      <c r="A18" s="5" t="n"/>
      <c r="B18" s="5" t="n"/>
      <c r="C18" s="5" t="n"/>
      <c r="D18" s="13" t="n"/>
      <c r="E18" s="17" t="n"/>
      <c r="F18" s="19">
        <f>IF(A18&amp;""="","",COUNTIFS('المصارف'!$B$6:$B$2005,A18&amp;""))</f>
        <v/>
      </c>
      <c r="G18" s="20">
        <f>IF(A18&amp;""="","",SUMIFS('المصارف'!$D$6:$D$2005,'المصارف'!$B$6:$B$2005,A18&amp;""))</f>
        <v/>
      </c>
      <c r="H18" s="19">
        <f>IF(A18&amp;""="","",COUNTIFS('المصارف'!$B$6:$B$2005,A18&amp;"",'المصارف'!$A$6:$A$2005,"&gt;="&amp;'الإعدادات'!$B$8,'المصارف'!$A$6:$A$2005,"&lt;"&amp;'الإعدادات'!$B$9))</f>
        <v/>
      </c>
      <c r="I18" s="20">
        <f>IF(A18&amp;""="","",SUMIFS('المصارف'!$D$6:$D$2005,'المصارف'!$B$6:$B$2005,A18&amp;"",'المصارف'!$A$6:$A$2005,"&gt;="&amp;'الإعدادات'!$B$8,'المصارف'!$A$6:$A$2005,"&lt;"&amp;'الإعدادات'!$B$9))</f>
        <v/>
      </c>
      <c r="J18" s="6">
        <f>IF(A18&amp;""="","",IF(F18=0,"لم يستلم بعد",IF(H18&gt;0,"استلم هذا الشهر","استلم سابقًا")))</f>
        <v/>
      </c>
    </row>
    <row r="19">
      <c r="A19" s="5" t="n"/>
      <c r="B19" s="5" t="n"/>
      <c r="C19" s="5" t="n"/>
      <c r="D19" s="13" t="n"/>
      <c r="E19" s="17" t="n"/>
      <c r="F19" s="19">
        <f>IF(A19&amp;""="","",COUNTIFS('المصارف'!$B$6:$B$2005,A19&amp;""))</f>
        <v/>
      </c>
      <c r="G19" s="20">
        <f>IF(A19&amp;""="","",SUMIFS('المصارف'!$D$6:$D$2005,'المصارف'!$B$6:$B$2005,A19&amp;""))</f>
        <v/>
      </c>
      <c r="H19" s="19">
        <f>IF(A19&amp;""="","",COUNTIFS('المصارف'!$B$6:$B$2005,A19&amp;"",'المصارف'!$A$6:$A$2005,"&gt;="&amp;'الإعدادات'!$B$8,'المصارف'!$A$6:$A$2005,"&lt;"&amp;'الإعدادات'!$B$9))</f>
        <v/>
      </c>
      <c r="I19" s="20">
        <f>IF(A19&amp;""="","",SUMIFS('المصارف'!$D$6:$D$2005,'المصارف'!$B$6:$B$2005,A19&amp;"",'المصارف'!$A$6:$A$2005,"&gt;="&amp;'الإعدادات'!$B$8,'المصارف'!$A$6:$A$2005,"&lt;"&amp;'الإعدادات'!$B$9))</f>
        <v/>
      </c>
      <c r="J19" s="6">
        <f>IF(A19&amp;""="","",IF(F19=0,"لم يستلم بعد",IF(H19&gt;0,"استلم هذا الشهر","استلم سابقًا")))</f>
        <v/>
      </c>
    </row>
    <row r="20">
      <c r="A20" s="5" t="n"/>
      <c r="B20" s="5" t="n"/>
      <c r="C20" s="5" t="n"/>
      <c r="D20" s="13" t="n"/>
      <c r="E20" s="17" t="n"/>
      <c r="F20" s="19">
        <f>IF(A20&amp;""="","",COUNTIFS('المصارف'!$B$6:$B$2005,A20&amp;""))</f>
        <v/>
      </c>
      <c r="G20" s="20">
        <f>IF(A20&amp;""="","",SUMIFS('المصارف'!$D$6:$D$2005,'المصارف'!$B$6:$B$2005,A20&amp;""))</f>
        <v/>
      </c>
      <c r="H20" s="19">
        <f>IF(A20&amp;""="","",COUNTIFS('المصارف'!$B$6:$B$2005,A20&amp;"",'المصارف'!$A$6:$A$2005,"&gt;="&amp;'الإعدادات'!$B$8,'المصارف'!$A$6:$A$2005,"&lt;"&amp;'الإعدادات'!$B$9))</f>
        <v/>
      </c>
      <c r="I20" s="20">
        <f>IF(A20&amp;""="","",SUMIFS('المصارف'!$D$6:$D$2005,'المصارف'!$B$6:$B$2005,A20&amp;"",'المصارف'!$A$6:$A$2005,"&gt;="&amp;'الإعدادات'!$B$8,'المصارف'!$A$6:$A$2005,"&lt;"&amp;'الإعدادات'!$B$9))</f>
        <v/>
      </c>
      <c r="J20" s="6">
        <f>IF(A20&amp;""="","",IF(F20=0,"لم يستلم بعد",IF(H20&gt;0,"استلم هذا الشهر","استلم سابقًا")))</f>
        <v/>
      </c>
    </row>
    <row r="21">
      <c r="A21" s="5" t="n"/>
      <c r="B21" s="5" t="n"/>
      <c r="C21" s="5" t="n"/>
      <c r="D21" s="13" t="n"/>
      <c r="E21" s="17" t="n"/>
      <c r="F21" s="19">
        <f>IF(A21&amp;""="","",COUNTIFS('المصارف'!$B$6:$B$2005,A21&amp;""))</f>
        <v/>
      </c>
      <c r="G21" s="20">
        <f>IF(A21&amp;""="","",SUMIFS('المصارف'!$D$6:$D$2005,'المصارف'!$B$6:$B$2005,A21&amp;""))</f>
        <v/>
      </c>
      <c r="H21" s="19">
        <f>IF(A21&amp;""="","",COUNTIFS('المصارف'!$B$6:$B$2005,A21&amp;"",'المصارف'!$A$6:$A$2005,"&gt;="&amp;'الإعدادات'!$B$8,'المصارف'!$A$6:$A$2005,"&lt;"&amp;'الإعدادات'!$B$9))</f>
        <v/>
      </c>
      <c r="I21" s="20">
        <f>IF(A21&amp;""="","",SUMIFS('المصارف'!$D$6:$D$2005,'المصارف'!$B$6:$B$2005,A21&amp;"",'المصارف'!$A$6:$A$2005,"&gt;="&amp;'الإعدادات'!$B$8,'المصارف'!$A$6:$A$2005,"&lt;"&amp;'الإعدادات'!$B$9))</f>
        <v/>
      </c>
      <c r="J21" s="6">
        <f>IF(A21&amp;""="","",IF(F21=0,"لم يستلم بعد",IF(H21&gt;0,"استلم هذا الشهر","استلم سابقًا")))</f>
        <v/>
      </c>
    </row>
    <row r="22">
      <c r="A22" s="5" t="n"/>
      <c r="B22" s="5" t="n"/>
      <c r="C22" s="5" t="n"/>
      <c r="D22" s="13" t="n"/>
      <c r="E22" s="17" t="n"/>
      <c r="F22" s="19">
        <f>IF(A22&amp;""="","",COUNTIFS('المصارف'!$B$6:$B$2005,A22&amp;""))</f>
        <v/>
      </c>
      <c r="G22" s="20">
        <f>IF(A22&amp;""="","",SUMIFS('المصارف'!$D$6:$D$2005,'المصارف'!$B$6:$B$2005,A22&amp;""))</f>
        <v/>
      </c>
      <c r="H22" s="19">
        <f>IF(A22&amp;""="","",COUNTIFS('المصارف'!$B$6:$B$2005,A22&amp;"",'المصارف'!$A$6:$A$2005,"&gt;="&amp;'الإعدادات'!$B$8,'المصارف'!$A$6:$A$2005,"&lt;"&amp;'الإعدادات'!$B$9))</f>
        <v/>
      </c>
      <c r="I22" s="20">
        <f>IF(A22&amp;""="","",SUMIFS('المصارف'!$D$6:$D$2005,'المصارف'!$B$6:$B$2005,A22&amp;"",'المصارف'!$A$6:$A$2005,"&gt;="&amp;'الإعدادات'!$B$8,'المصارف'!$A$6:$A$2005,"&lt;"&amp;'الإعدادات'!$B$9))</f>
        <v/>
      </c>
      <c r="J22" s="6">
        <f>IF(A22&amp;""="","",IF(F22=0,"لم يستلم بعد",IF(H22&gt;0,"استلم هذا الشهر","استلم سابقًا")))</f>
        <v/>
      </c>
    </row>
    <row r="23">
      <c r="A23" s="5" t="n"/>
      <c r="B23" s="5" t="n"/>
      <c r="C23" s="5" t="n"/>
      <c r="D23" s="13" t="n"/>
      <c r="E23" s="17" t="n"/>
      <c r="F23" s="19">
        <f>IF(A23&amp;""="","",COUNTIFS('المصارف'!$B$6:$B$2005,A23&amp;""))</f>
        <v/>
      </c>
      <c r="G23" s="20">
        <f>IF(A23&amp;""="","",SUMIFS('المصارف'!$D$6:$D$2005,'المصارف'!$B$6:$B$2005,A23&amp;""))</f>
        <v/>
      </c>
      <c r="H23" s="19">
        <f>IF(A23&amp;""="","",COUNTIFS('المصارف'!$B$6:$B$2005,A23&amp;"",'المصارف'!$A$6:$A$2005,"&gt;="&amp;'الإعدادات'!$B$8,'المصارف'!$A$6:$A$2005,"&lt;"&amp;'الإعدادات'!$B$9))</f>
        <v/>
      </c>
      <c r="I23" s="20">
        <f>IF(A23&amp;""="","",SUMIFS('المصارف'!$D$6:$D$2005,'المصارف'!$B$6:$B$2005,A23&amp;"",'المصارف'!$A$6:$A$2005,"&gt;="&amp;'الإعدادات'!$B$8,'المصارف'!$A$6:$A$2005,"&lt;"&amp;'الإعدادات'!$B$9))</f>
        <v/>
      </c>
      <c r="J23" s="6">
        <f>IF(A23&amp;""="","",IF(F23=0,"لم يستلم بعد",IF(H23&gt;0,"استلم هذا الشهر","استلم سابقًا")))</f>
        <v/>
      </c>
    </row>
    <row r="24">
      <c r="A24" s="5" t="n"/>
      <c r="B24" s="5" t="n"/>
      <c r="C24" s="5" t="n"/>
      <c r="D24" s="13" t="n"/>
      <c r="E24" s="17" t="n"/>
      <c r="F24" s="19">
        <f>IF(A24&amp;""="","",COUNTIFS('المصارف'!$B$6:$B$2005,A24&amp;""))</f>
        <v/>
      </c>
      <c r="G24" s="20">
        <f>IF(A24&amp;""="","",SUMIFS('المصارف'!$D$6:$D$2005,'المصارف'!$B$6:$B$2005,A24&amp;""))</f>
        <v/>
      </c>
      <c r="H24" s="19">
        <f>IF(A24&amp;""="","",COUNTIFS('المصارف'!$B$6:$B$2005,A24&amp;"",'المصارف'!$A$6:$A$2005,"&gt;="&amp;'الإعدادات'!$B$8,'المصارف'!$A$6:$A$2005,"&lt;"&amp;'الإعدادات'!$B$9))</f>
        <v/>
      </c>
      <c r="I24" s="20">
        <f>IF(A24&amp;""="","",SUMIFS('المصارف'!$D$6:$D$2005,'المصارف'!$B$6:$B$2005,A24&amp;"",'المصارف'!$A$6:$A$2005,"&gt;="&amp;'الإعدادات'!$B$8,'المصارف'!$A$6:$A$2005,"&lt;"&amp;'الإعدادات'!$B$9))</f>
        <v/>
      </c>
      <c r="J24" s="6">
        <f>IF(A24&amp;""="","",IF(F24=0,"لم يستلم بعد",IF(H24&gt;0,"استلم هذا الشهر","استلم سابقًا")))</f>
        <v/>
      </c>
    </row>
    <row r="25">
      <c r="A25" s="5" t="n"/>
      <c r="B25" s="5" t="n"/>
      <c r="C25" s="5" t="n"/>
      <c r="D25" s="13" t="n"/>
      <c r="E25" s="17" t="n"/>
      <c r="F25" s="19">
        <f>IF(A25&amp;""="","",COUNTIFS('المصارف'!$B$6:$B$2005,A25&amp;""))</f>
        <v/>
      </c>
      <c r="G25" s="20">
        <f>IF(A25&amp;""="","",SUMIFS('المصارف'!$D$6:$D$2005,'المصارف'!$B$6:$B$2005,A25&amp;""))</f>
        <v/>
      </c>
      <c r="H25" s="19">
        <f>IF(A25&amp;""="","",COUNTIFS('المصارف'!$B$6:$B$2005,A25&amp;"",'المصارف'!$A$6:$A$2005,"&gt;="&amp;'الإعدادات'!$B$8,'المصارف'!$A$6:$A$2005,"&lt;"&amp;'الإعدادات'!$B$9))</f>
        <v/>
      </c>
      <c r="I25" s="20">
        <f>IF(A25&amp;""="","",SUMIFS('المصارف'!$D$6:$D$2005,'المصارف'!$B$6:$B$2005,A25&amp;"",'المصارف'!$A$6:$A$2005,"&gt;="&amp;'الإعدادات'!$B$8,'المصارف'!$A$6:$A$2005,"&lt;"&amp;'الإعدادات'!$B$9))</f>
        <v/>
      </c>
      <c r="J25" s="6">
        <f>IF(A25&amp;""="","",IF(F25=0,"لم يستلم بعد",IF(H25&gt;0,"استلم هذا الشهر","استلم سابقًا")))</f>
        <v/>
      </c>
    </row>
    <row r="26">
      <c r="A26" s="5" t="n"/>
      <c r="B26" s="5" t="n"/>
      <c r="C26" s="5" t="n"/>
      <c r="D26" s="13" t="n"/>
      <c r="E26" s="17" t="n"/>
      <c r="F26" s="19">
        <f>IF(A26&amp;""="","",COUNTIFS('المصارف'!$B$6:$B$2005,A26&amp;""))</f>
        <v/>
      </c>
      <c r="G26" s="20">
        <f>IF(A26&amp;""="","",SUMIFS('المصارف'!$D$6:$D$2005,'المصارف'!$B$6:$B$2005,A26&amp;""))</f>
        <v/>
      </c>
      <c r="H26" s="19">
        <f>IF(A26&amp;""="","",COUNTIFS('المصارف'!$B$6:$B$2005,A26&amp;"",'المصارف'!$A$6:$A$2005,"&gt;="&amp;'الإعدادات'!$B$8,'المصارف'!$A$6:$A$2005,"&lt;"&amp;'الإعدادات'!$B$9))</f>
        <v/>
      </c>
      <c r="I26" s="20">
        <f>IF(A26&amp;""="","",SUMIFS('المصارف'!$D$6:$D$2005,'المصارف'!$B$6:$B$2005,A26&amp;"",'المصارف'!$A$6:$A$2005,"&gt;="&amp;'الإعدادات'!$B$8,'المصارف'!$A$6:$A$2005,"&lt;"&amp;'الإعدادات'!$B$9))</f>
        <v/>
      </c>
      <c r="J26" s="6">
        <f>IF(A26&amp;""="","",IF(F26=0,"لم يستلم بعد",IF(H26&gt;0,"استلم هذا الشهر","استلم سابقًا")))</f>
        <v/>
      </c>
    </row>
    <row r="27">
      <c r="A27" s="5" t="n"/>
      <c r="B27" s="5" t="n"/>
      <c r="C27" s="5" t="n"/>
      <c r="D27" s="13" t="n"/>
      <c r="E27" s="17" t="n"/>
      <c r="F27" s="19">
        <f>IF(A27&amp;""="","",COUNTIFS('المصارف'!$B$6:$B$2005,A27&amp;""))</f>
        <v/>
      </c>
      <c r="G27" s="20">
        <f>IF(A27&amp;""="","",SUMIFS('المصارف'!$D$6:$D$2005,'المصارف'!$B$6:$B$2005,A27&amp;""))</f>
        <v/>
      </c>
      <c r="H27" s="19">
        <f>IF(A27&amp;""="","",COUNTIFS('المصارف'!$B$6:$B$2005,A27&amp;"",'المصارف'!$A$6:$A$2005,"&gt;="&amp;'الإعدادات'!$B$8,'المصارف'!$A$6:$A$2005,"&lt;"&amp;'الإعدادات'!$B$9))</f>
        <v/>
      </c>
      <c r="I27" s="20">
        <f>IF(A27&amp;""="","",SUMIFS('المصارف'!$D$6:$D$2005,'المصارف'!$B$6:$B$2005,A27&amp;"",'المصارف'!$A$6:$A$2005,"&gt;="&amp;'الإعدادات'!$B$8,'المصارف'!$A$6:$A$2005,"&lt;"&amp;'الإعدادات'!$B$9))</f>
        <v/>
      </c>
      <c r="J27" s="6">
        <f>IF(A27&amp;""="","",IF(F27=0,"لم يستلم بعد",IF(H27&gt;0,"استلم هذا الشهر","استلم سابقًا")))</f>
        <v/>
      </c>
    </row>
    <row r="28">
      <c r="A28" s="5" t="n"/>
      <c r="B28" s="5" t="n"/>
      <c r="C28" s="5" t="n"/>
      <c r="D28" s="13" t="n"/>
      <c r="E28" s="17" t="n"/>
      <c r="F28" s="19">
        <f>IF(A28&amp;""="","",COUNTIFS('المصارف'!$B$6:$B$2005,A28&amp;""))</f>
        <v/>
      </c>
      <c r="G28" s="20">
        <f>IF(A28&amp;""="","",SUMIFS('المصارف'!$D$6:$D$2005,'المصارف'!$B$6:$B$2005,A28&amp;""))</f>
        <v/>
      </c>
      <c r="H28" s="19">
        <f>IF(A28&amp;""="","",COUNTIFS('المصارف'!$B$6:$B$2005,A28&amp;"",'المصارف'!$A$6:$A$2005,"&gt;="&amp;'الإعدادات'!$B$8,'المصارف'!$A$6:$A$2005,"&lt;"&amp;'الإعدادات'!$B$9))</f>
        <v/>
      </c>
      <c r="I28" s="20">
        <f>IF(A28&amp;""="","",SUMIFS('المصارف'!$D$6:$D$2005,'المصارف'!$B$6:$B$2005,A28&amp;"",'المصارف'!$A$6:$A$2005,"&gt;="&amp;'الإعدادات'!$B$8,'المصارف'!$A$6:$A$2005,"&lt;"&amp;'الإعدادات'!$B$9))</f>
        <v/>
      </c>
      <c r="J28" s="6">
        <f>IF(A28&amp;""="","",IF(F28=0,"لم يستلم بعد",IF(H28&gt;0,"استلم هذا الشهر","استلم سابقًا")))</f>
        <v/>
      </c>
    </row>
    <row r="29">
      <c r="A29" s="5" t="n"/>
      <c r="B29" s="5" t="n"/>
      <c r="C29" s="5" t="n"/>
      <c r="D29" s="13" t="n"/>
      <c r="E29" s="17" t="n"/>
      <c r="F29" s="19">
        <f>IF(A29&amp;""="","",COUNTIFS('المصارف'!$B$6:$B$2005,A29&amp;""))</f>
        <v/>
      </c>
      <c r="G29" s="20">
        <f>IF(A29&amp;""="","",SUMIFS('المصارف'!$D$6:$D$2005,'المصارف'!$B$6:$B$2005,A29&amp;""))</f>
        <v/>
      </c>
      <c r="H29" s="19">
        <f>IF(A29&amp;""="","",COUNTIFS('المصارف'!$B$6:$B$2005,A29&amp;"",'المصارف'!$A$6:$A$2005,"&gt;="&amp;'الإعدادات'!$B$8,'المصارف'!$A$6:$A$2005,"&lt;"&amp;'الإعدادات'!$B$9))</f>
        <v/>
      </c>
      <c r="I29" s="20">
        <f>IF(A29&amp;""="","",SUMIFS('المصارف'!$D$6:$D$2005,'المصارف'!$B$6:$B$2005,A29&amp;"",'المصارف'!$A$6:$A$2005,"&gt;="&amp;'الإعدادات'!$B$8,'المصارف'!$A$6:$A$2005,"&lt;"&amp;'الإعدادات'!$B$9))</f>
        <v/>
      </c>
      <c r="J29" s="6">
        <f>IF(A29&amp;""="","",IF(F29=0,"لم يستلم بعد",IF(H29&gt;0,"استلم هذا الشهر","استلم سابقًا")))</f>
        <v/>
      </c>
    </row>
    <row r="30">
      <c r="A30" s="5" t="n"/>
      <c r="B30" s="5" t="n"/>
      <c r="C30" s="5" t="n"/>
      <c r="D30" s="13" t="n"/>
      <c r="E30" s="17" t="n"/>
      <c r="F30" s="19">
        <f>IF(A30&amp;""="","",COUNTIFS('المصارف'!$B$6:$B$2005,A30&amp;""))</f>
        <v/>
      </c>
      <c r="G30" s="20">
        <f>IF(A30&amp;""="","",SUMIFS('المصارف'!$D$6:$D$2005,'المصارف'!$B$6:$B$2005,A30&amp;""))</f>
        <v/>
      </c>
      <c r="H30" s="19">
        <f>IF(A30&amp;""="","",COUNTIFS('المصارف'!$B$6:$B$2005,A30&amp;"",'المصارف'!$A$6:$A$2005,"&gt;="&amp;'الإعدادات'!$B$8,'المصارف'!$A$6:$A$2005,"&lt;"&amp;'الإعدادات'!$B$9))</f>
        <v/>
      </c>
      <c r="I30" s="20">
        <f>IF(A30&amp;""="","",SUMIFS('المصارف'!$D$6:$D$2005,'المصارف'!$B$6:$B$2005,A30&amp;"",'المصارف'!$A$6:$A$2005,"&gt;="&amp;'الإعدادات'!$B$8,'المصارف'!$A$6:$A$2005,"&lt;"&amp;'الإعدادات'!$B$9))</f>
        <v/>
      </c>
      <c r="J30" s="6">
        <f>IF(A30&amp;""="","",IF(F30=0,"لم يستلم بعد",IF(H30&gt;0,"استلم هذا الشهر","استلم سابقًا")))</f>
        <v/>
      </c>
    </row>
    <row r="31">
      <c r="A31" s="5" t="n"/>
      <c r="B31" s="5" t="n"/>
      <c r="C31" s="5" t="n"/>
      <c r="D31" s="13" t="n"/>
      <c r="E31" s="17" t="n"/>
      <c r="F31" s="19">
        <f>IF(A31&amp;""="","",COUNTIFS('المصارف'!$B$6:$B$2005,A31&amp;""))</f>
        <v/>
      </c>
      <c r="G31" s="20">
        <f>IF(A31&amp;""="","",SUMIFS('المصارف'!$D$6:$D$2005,'المصارف'!$B$6:$B$2005,A31&amp;""))</f>
        <v/>
      </c>
      <c r="H31" s="19">
        <f>IF(A31&amp;""="","",COUNTIFS('المصارف'!$B$6:$B$2005,A31&amp;"",'المصارف'!$A$6:$A$2005,"&gt;="&amp;'الإعدادات'!$B$8,'المصارف'!$A$6:$A$2005,"&lt;"&amp;'الإعدادات'!$B$9))</f>
        <v/>
      </c>
      <c r="I31" s="20">
        <f>IF(A31&amp;""="","",SUMIFS('المصارف'!$D$6:$D$2005,'المصارف'!$B$6:$B$2005,A31&amp;"",'المصارف'!$A$6:$A$2005,"&gt;="&amp;'الإعدادات'!$B$8,'المصارف'!$A$6:$A$2005,"&lt;"&amp;'الإعدادات'!$B$9))</f>
        <v/>
      </c>
      <c r="J31" s="6">
        <f>IF(A31&amp;""="","",IF(F31=0,"لم يستلم بعد",IF(H31&gt;0,"استلم هذا الشهر","استلم سابقًا")))</f>
        <v/>
      </c>
    </row>
    <row r="32">
      <c r="A32" s="5" t="n"/>
      <c r="B32" s="5" t="n"/>
      <c r="C32" s="5" t="n"/>
      <c r="D32" s="13" t="n"/>
      <c r="E32" s="17" t="n"/>
      <c r="F32" s="19">
        <f>IF(A32&amp;""="","",COUNTIFS('المصارف'!$B$6:$B$2005,A32&amp;""))</f>
        <v/>
      </c>
      <c r="G32" s="20">
        <f>IF(A32&amp;""="","",SUMIFS('المصارف'!$D$6:$D$2005,'المصارف'!$B$6:$B$2005,A32&amp;""))</f>
        <v/>
      </c>
      <c r="H32" s="19">
        <f>IF(A32&amp;""="","",COUNTIFS('المصارف'!$B$6:$B$2005,A32&amp;"",'المصارف'!$A$6:$A$2005,"&gt;="&amp;'الإعدادات'!$B$8,'المصارف'!$A$6:$A$2005,"&lt;"&amp;'الإعدادات'!$B$9))</f>
        <v/>
      </c>
      <c r="I32" s="20">
        <f>IF(A32&amp;""="","",SUMIFS('المصارف'!$D$6:$D$2005,'المصارف'!$B$6:$B$2005,A32&amp;"",'المصارف'!$A$6:$A$2005,"&gt;="&amp;'الإعدادات'!$B$8,'المصارف'!$A$6:$A$2005,"&lt;"&amp;'الإعدادات'!$B$9))</f>
        <v/>
      </c>
      <c r="J32" s="6">
        <f>IF(A32&amp;""="","",IF(F32=0,"لم يستلم بعد",IF(H32&gt;0,"استلم هذا الشهر","استلم سابقًا")))</f>
        <v/>
      </c>
    </row>
    <row r="33">
      <c r="A33" s="5" t="n"/>
      <c r="B33" s="5" t="n"/>
      <c r="C33" s="5" t="n"/>
      <c r="D33" s="13" t="n"/>
      <c r="E33" s="17" t="n"/>
      <c r="F33" s="19">
        <f>IF(A33&amp;""="","",COUNTIFS('المصارف'!$B$6:$B$2005,A33&amp;""))</f>
        <v/>
      </c>
      <c r="G33" s="20">
        <f>IF(A33&amp;""="","",SUMIFS('المصارف'!$D$6:$D$2005,'المصارف'!$B$6:$B$2005,A33&amp;""))</f>
        <v/>
      </c>
      <c r="H33" s="19">
        <f>IF(A33&amp;""="","",COUNTIFS('المصارف'!$B$6:$B$2005,A33&amp;"",'المصارف'!$A$6:$A$2005,"&gt;="&amp;'الإعدادات'!$B$8,'المصارف'!$A$6:$A$2005,"&lt;"&amp;'الإعدادات'!$B$9))</f>
        <v/>
      </c>
      <c r="I33" s="20">
        <f>IF(A33&amp;""="","",SUMIFS('المصارف'!$D$6:$D$2005,'المصارف'!$B$6:$B$2005,A33&amp;"",'المصارف'!$A$6:$A$2005,"&gt;="&amp;'الإعدادات'!$B$8,'المصارف'!$A$6:$A$2005,"&lt;"&amp;'الإعدادات'!$B$9))</f>
        <v/>
      </c>
      <c r="J33" s="6">
        <f>IF(A33&amp;""="","",IF(F33=0,"لم يستلم بعد",IF(H33&gt;0,"استلم هذا الشهر","استلم سابقًا")))</f>
        <v/>
      </c>
    </row>
    <row r="34">
      <c r="A34" s="5" t="n"/>
      <c r="B34" s="5" t="n"/>
      <c r="C34" s="5" t="n"/>
      <c r="D34" s="13" t="n"/>
      <c r="E34" s="17" t="n"/>
      <c r="F34" s="19">
        <f>IF(A34&amp;""="","",COUNTIFS('المصارف'!$B$6:$B$2005,A34&amp;""))</f>
        <v/>
      </c>
      <c r="G34" s="20">
        <f>IF(A34&amp;""="","",SUMIFS('المصارف'!$D$6:$D$2005,'المصارف'!$B$6:$B$2005,A34&amp;""))</f>
        <v/>
      </c>
      <c r="H34" s="19">
        <f>IF(A34&amp;""="","",COUNTIFS('المصارف'!$B$6:$B$2005,A34&amp;"",'المصارف'!$A$6:$A$2005,"&gt;="&amp;'الإعدادات'!$B$8,'المصارف'!$A$6:$A$2005,"&lt;"&amp;'الإعدادات'!$B$9))</f>
        <v/>
      </c>
      <c r="I34" s="20">
        <f>IF(A34&amp;""="","",SUMIFS('المصارف'!$D$6:$D$2005,'المصارف'!$B$6:$B$2005,A34&amp;"",'المصارف'!$A$6:$A$2005,"&gt;="&amp;'الإعدادات'!$B$8,'المصارف'!$A$6:$A$2005,"&lt;"&amp;'الإعدادات'!$B$9))</f>
        <v/>
      </c>
      <c r="J34" s="6">
        <f>IF(A34&amp;""="","",IF(F34=0,"لم يستلم بعد",IF(H34&gt;0,"استلم هذا الشهر","استلم سابقًا")))</f>
        <v/>
      </c>
    </row>
    <row r="35">
      <c r="A35" s="5" t="n"/>
      <c r="B35" s="5" t="n"/>
      <c r="C35" s="5" t="n"/>
      <c r="D35" s="13" t="n"/>
      <c r="E35" s="17" t="n"/>
      <c r="F35" s="19">
        <f>IF(A35&amp;""="","",COUNTIFS('المصارف'!$B$6:$B$2005,A35&amp;""))</f>
        <v/>
      </c>
      <c r="G35" s="20">
        <f>IF(A35&amp;""="","",SUMIFS('المصارف'!$D$6:$D$2005,'المصارف'!$B$6:$B$2005,A35&amp;""))</f>
        <v/>
      </c>
      <c r="H35" s="19">
        <f>IF(A35&amp;""="","",COUNTIFS('المصارف'!$B$6:$B$2005,A35&amp;"",'المصارف'!$A$6:$A$2005,"&gt;="&amp;'الإعدادات'!$B$8,'المصارف'!$A$6:$A$2005,"&lt;"&amp;'الإعدادات'!$B$9))</f>
        <v/>
      </c>
      <c r="I35" s="20">
        <f>IF(A35&amp;""="","",SUMIFS('المصارف'!$D$6:$D$2005,'المصارف'!$B$6:$B$2005,A35&amp;"",'المصارف'!$A$6:$A$2005,"&gt;="&amp;'الإعدادات'!$B$8,'المصارف'!$A$6:$A$2005,"&lt;"&amp;'الإعدادات'!$B$9))</f>
        <v/>
      </c>
      <c r="J35" s="6">
        <f>IF(A35&amp;""="","",IF(F35=0,"لم يستلم بعد",IF(H35&gt;0,"استلم هذا الشهر","استلم سابقًا")))</f>
        <v/>
      </c>
    </row>
    <row r="36">
      <c r="A36" s="5" t="n"/>
      <c r="B36" s="5" t="n"/>
      <c r="C36" s="5" t="n"/>
      <c r="D36" s="13" t="n"/>
      <c r="E36" s="17" t="n"/>
      <c r="F36" s="19">
        <f>IF(A36&amp;""="","",COUNTIFS('المصارف'!$B$6:$B$2005,A36&amp;""))</f>
        <v/>
      </c>
      <c r="G36" s="20">
        <f>IF(A36&amp;""="","",SUMIFS('المصارف'!$D$6:$D$2005,'المصارف'!$B$6:$B$2005,A36&amp;""))</f>
        <v/>
      </c>
      <c r="H36" s="19">
        <f>IF(A36&amp;""="","",COUNTIFS('المصارف'!$B$6:$B$2005,A36&amp;"",'المصارف'!$A$6:$A$2005,"&gt;="&amp;'الإعدادات'!$B$8,'المصارف'!$A$6:$A$2005,"&lt;"&amp;'الإعدادات'!$B$9))</f>
        <v/>
      </c>
      <c r="I36" s="20">
        <f>IF(A36&amp;""="","",SUMIFS('المصارف'!$D$6:$D$2005,'المصارف'!$B$6:$B$2005,A36&amp;"",'المصارف'!$A$6:$A$2005,"&gt;="&amp;'الإعدادات'!$B$8,'المصارف'!$A$6:$A$2005,"&lt;"&amp;'الإعدادات'!$B$9))</f>
        <v/>
      </c>
      <c r="J36" s="6">
        <f>IF(A36&amp;""="","",IF(F36=0,"لم يستلم بعد",IF(H36&gt;0,"استلم هذا الشهر","استلم سابقًا")))</f>
        <v/>
      </c>
    </row>
    <row r="37">
      <c r="A37" s="5" t="n"/>
      <c r="B37" s="5" t="n"/>
      <c r="C37" s="5" t="n"/>
      <c r="D37" s="13" t="n"/>
      <c r="E37" s="17" t="n"/>
      <c r="F37" s="19">
        <f>IF(A37&amp;""="","",COUNTIFS('المصارف'!$B$6:$B$2005,A37&amp;""))</f>
        <v/>
      </c>
      <c r="G37" s="20">
        <f>IF(A37&amp;""="","",SUMIFS('المصارف'!$D$6:$D$2005,'المصارف'!$B$6:$B$2005,A37&amp;""))</f>
        <v/>
      </c>
      <c r="H37" s="19">
        <f>IF(A37&amp;""="","",COUNTIFS('المصارف'!$B$6:$B$2005,A37&amp;"",'المصارف'!$A$6:$A$2005,"&gt;="&amp;'الإعدادات'!$B$8,'المصارف'!$A$6:$A$2005,"&lt;"&amp;'الإعدادات'!$B$9))</f>
        <v/>
      </c>
      <c r="I37" s="20">
        <f>IF(A37&amp;""="","",SUMIFS('المصارف'!$D$6:$D$2005,'المصارف'!$B$6:$B$2005,A37&amp;"",'المصارف'!$A$6:$A$2005,"&gt;="&amp;'الإعدادات'!$B$8,'المصارف'!$A$6:$A$2005,"&lt;"&amp;'الإعدادات'!$B$9))</f>
        <v/>
      </c>
      <c r="J37" s="6">
        <f>IF(A37&amp;""="","",IF(F37=0,"لم يستلم بعد",IF(H37&gt;0,"استلم هذا الشهر","استلم سابقًا")))</f>
        <v/>
      </c>
    </row>
    <row r="38">
      <c r="A38" s="5" t="n"/>
      <c r="B38" s="5" t="n"/>
      <c r="C38" s="5" t="n"/>
      <c r="D38" s="13" t="n"/>
      <c r="E38" s="17" t="n"/>
      <c r="F38" s="19">
        <f>IF(A38&amp;""="","",COUNTIFS('المصارف'!$B$6:$B$2005,A38&amp;""))</f>
        <v/>
      </c>
      <c r="G38" s="20">
        <f>IF(A38&amp;""="","",SUMIFS('المصارف'!$D$6:$D$2005,'المصارف'!$B$6:$B$2005,A38&amp;""))</f>
        <v/>
      </c>
      <c r="H38" s="19">
        <f>IF(A38&amp;""="","",COUNTIFS('المصارف'!$B$6:$B$2005,A38&amp;"",'المصارف'!$A$6:$A$2005,"&gt;="&amp;'الإعدادات'!$B$8,'المصارف'!$A$6:$A$2005,"&lt;"&amp;'الإعدادات'!$B$9))</f>
        <v/>
      </c>
      <c r="I38" s="20">
        <f>IF(A38&amp;""="","",SUMIFS('المصارف'!$D$6:$D$2005,'المصارف'!$B$6:$B$2005,A38&amp;"",'المصارف'!$A$6:$A$2005,"&gt;="&amp;'الإعدادات'!$B$8,'المصارف'!$A$6:$A$2005,"&lt;"&amp;'الإعدادات'!$B$9))</f>
        <v/>
      </c>
      <c r="J38" s="6">
        <f>IF(A38&amp;""="","",IF(F38=0,"لم يستلم بعد",IF(H38&gt;0,"استلم هذا الشهر","استلم سابقًا")))</f>
        <v/>
      </c>
    </row>
    <row r="39">
      <c r="A39" s="5" t="n"/>
      <c r="B39" s="5" t="n"/>
      <c r="C39" s="5" t="n"/>
      <c r="D39" s="13" t="n"/>
      <c r="E39" s="17" t="n"/>
      <c r="F39" s="19">
        <f>IF(A39&amp;""="","",COUNTIFS('المصارف'!$B$6:$B$2005,A39&amp;""))</f>
        <v/>
      </c>
      <c r="G39" s="20">
        <f>IF(A39&amp;""="","",SUMIFS('المصارف'!$D$6:$D$2005,'المصارف'!$B$6:$B$2005,A39&amp;""))</f>
        <v/>
      </c>
      <c r="H39" s="19">
        <f>IF(A39&amp;""="","",COUNTIFS('المصارف'!$B$6:$B$2005,A39&amp;"",'المصارف'!$A$6:$A$2005,"&gt;="&amp;'الإعدادات'!$B$8,'المصارف'!$A$6:$A$2005,"&lt;"&amp;'الإعدادات'!$B$9))</f>
        <v/>
      </c>
      <c r="I39" s="20">
        <f>IF(A39&amp;""="","",SUMIFS('المصارف'!$D$6:$D$2005,'المصارف'!$B$6:$B$2005,A39&amp;"",'المصارف'!$A$6:$A$2005,"&gt;="&amp;'الإعدادات'!$B$8,'المصارف'!$A$6:$A$2005,"&lt;"&amp;'الإعدادات'!$B$9))</f>
        <v/>
      </c>
      <c r="J39" s="6">
        <f>IF(A39&amp;""="","",IF(F39=0,"لم يستلم بعد",IF(H39&gt;0,"استلم هذا الشهر","استلم سابقًا")))</f>
        <v/>
      </c>
    </row>
    <row r="40">
      <c r="A40" s="5" t="n"/>
      <c r="B40" s="5" t="n"/>
      <c r="C40" s="5" t="n"/>
      <c r="D40" s="13" t="n"/>
      <c r="E40" s="17" t="n"/>
      <c r="F40" s="19">
        <f>IF(A40&amp;""="","",COUNTIFS('المصارف'!$B$6:$B$2005,A40&amp;""))</f>
        <v/>
      </c>
      <c r="G40" s="20">
        <f>IF(A40&amp;""="","",SUMIFS('المصارف'!$D$6:$D$2005,'المصارف'!$B$6:$B$2005,A40&amp;""))</f>
        <v/>
      </c>
      <c r="H40" s="19">
        <f>IF(A40&amp;""="","",COUNTIFS('المصارف'!$B$6:$B$2005,A40&amp;"",'المصارف'!$A$6:$A$2005,"&gt;="&amp;'الإعدادات'!$B$8,'المصارف'!$A$6:$A$2005,"&lt;"&amp;'الإعدادات'!$B$9))</f>
        <v/>
      </c>
      <c r="I40" s="20">
        <f>IF(A40&amp;""="","",SUMIFS('المصارف'!$D$6:$D$2005,'المصارف'!$B$6:$B$2005,A40&amp;"",'المصارف'!$A$6:$A$2005,"&gt;="&amp;'الإعدادات'!$B$8,'المصارف'!$A$6:$A$2005,"&lt;"&amp;'الإعدادات'!$B$9))</f>
        <v/>
      </c>
      <c r="J40" s="6">
        <f>IF(A40&amp;""="","",IF(F40=0,"لم يستلم بعد",IF(H40&gt;0,"استلم هذا الشهر","استلم سابقًا")))</f>
        <v/>
      </c>
    </row>
    <row r="41">
      <c r="A41" s="5" t="n"/>
      <c r="B41" s="5" t="n"/>
      <c r="C41" s="5" t="n"/>
      <c r="D41" s="13" t="n"/>
      <c r="E41" s="17" t="n"/>
      <c r="F41" s="19">
        <f>IF(A41&amp;""="","",COUNTIFS('المصارف'!$B$6:$B$2005,A41&amp;""))</f>
        <v/>
      </c>
      <c r="G41" s="20">
        <f>IF(A41&amp;""="","",SUMIFS('المصارف'!$D$6:$D$2005,'المصارف'!$B$6:$B$2005,A41&amp;""))</f>
        <v/>
      </c>
      <c r="H41" s="19">
        <f>IF(A41&amp;""="","",COUNTIFS('المصارف'!$B$6:$B$2005,A41&amp;"",'المصارف'!$A$6:$A$2005,"&gt;="&amp;'الإعدادات'!$B$8,'المصارف'!$A$6:$A$2005,"&lt;"&amp;'الإعدادات'!$B$9))</f>
        <v/>
      </c>
      <c r="I41" s="20">
        <f>IF(A41&amp;""="","",SUMIFS('المصارف'!$D$6:$D$2005,'المصارف'!$B$6:$B$2005,A41&amp;"",'المصارف'!$A$6:$A$2005,"&gt;="&amp;'الإعدادات'!$B$8,'المصارف'!$A$6:$A$2005,"&lt;"&amp;'الإعدادات'!$B$9))</f>
        <v/>
      </c>
      <c r="J41" s="6">
        <f>IF(A41&amp;""="","",IF(F41=0,"لم يستلم بعد",IF(H41&gt;0,"استلم هذا الشهر","استلم سابقًا")))</f>
        <v/>
      </c>
    </row>
    <row r="42">
      <c r="A42" s="5" t="n"/>
      <c r="B42" s="5" t="n"/>
      <c r="C42" s="5" t="n"/>
      <c r="D42" s="13" t="n"/>
      <c r="E42" s="17" t="n"/>
      <c r="F42" s="19">
        <f>IF(A42&amp;""="","",COUNTIFS('المصارف'!$B$6:$B$2005,A42&amp;""))</f>
        <v/>
      </c>
      <c r="G42" s="20">
        <f>IF(A42&amp;""="","",SUMIFS('المصارف'!$D$6:$D$2005,'المصارف'!$B$6:$B$2005,A42&amp;""))</f>
        <v/>
      </c>
      <c r="H42" s="19">
        <f>IF(A42&amp;""="","",COUNTIFS('المصارف'!$B$6:$B$2005,A42&amp;"",'المصارف'!$A$6:$A$2005,"&gt;="&amp;'الإعدادات'!$B$8,'المصارف'!$A$6:$A$2005,"&lt;"&amp;'الإعدادات'!$B$9))</f>
        <v/>
      </c>
      <c r="I42" s="20">
        <f>IF(A42&amp;""="","",SUMIFS('المصارف'!$D$6:$D$2005,'المصارف'!$B$6:$B$2005,A42&amp;"",'المصارف'!$A$6:$A$2005,"&gt;="&amp;'الإعدادات'!$B$8,'المصارف'!$A$6:$A$2005,"&lt;"&amp;'الإعدادات'!$B$9))</f>
        <v/>
      </c>
      <c r="J42" s="6">
        <f>IF(A42&amp;""="","",IF(F42=0,"لم يستلم بعد",IF(H42&gt;0,"استلم هذا الشهر","استلم سابقًا")))</f>
        <v/>
      </c>
    </row>
    <row r="43">
      <c r="A43" s="5" t="n"/>
      <c r="B43" s="5" t="n"/>
      <c r="C43" s="5" t="n"/>
      <c r="D43" s="13" t="n"/>
      <c r="E43" s="17" t="n"/>
      <c r="F43" s="19">
        <f>IF(A43&amp;""="","",COUNTIFS('المصارف'!$B$6:$B$2005,A43&amp;""))</f>
        <v/>
      </c>
      <c r="G43" s="20">
        <f>IF(A43&amp;""="","",SUMIFS('المصارف'!$D$6:$D$2005,'المصارف'!$B$6:$B$2005,A43&amp;""))</f>
        <v/>
      </c>
      <c r="H43" s="19">
        <f>IF(A43&amp;""="","",COUNTIFS('المصارف'!$B$6:$B$2005,A43&amp;"",'المصارف'!$A$6:$A$2005,"&gt;="&amp;'الإعدادات'!$B$8,'المصارف'!$A$6:$A$2005,"&lt;"&amp;'الإعدادات'!$B$9))</f>
        <v/>
      </c>
      <c r="I43" s="20">
        <f>IF(A43&amp;""="","",SUMIFS('المصارف'!$D$6:$D$2005,'المصارف'!$B$6:$B$2005,A43&amp;"",'المصارف'!$A$6:$A$2005,"&gt;="&amp;'الإعدادات'!$B$8,'المصارف'!$A$6:$A$2005,"&lt;"&amp;'الإعدادات'!$B$9))</f>
        <v/>
      </c>
      <c r="J43" s="6">
        <f>IF(A43&amp;""="","",IF(F43=0,"لم يستلم بعد",IF(H43&gt;0,"استلم هذا الشهر","استلم سابقًا")))</f>
        <v/>
      </c>
    </row>
    <row r="44">
      <c r="A44" s="5" t="n"/>
      <c r="B44" s="5" t="n"/>
      <c r="C44" s="5" t="n"/>
      <c r="D44" s="13" t="n"/>
      <c r="E44" s="17" t="n"/>
      <c r="F44" s="19">
        <f>IF(A44&amp;""="","",COUNTIFS('المصارف'!$B$6:$B$2005,A44&amp;""))</f>
        <v/>
      </c>
      <c r="G44" s="20">
        <f>IF(A44&amp;""="","",SUMIFS('المصارف'!$D$6:$D$2005,'المصارف'!$B$6:$B$2005,A44&amp;""))</f>
        <v/>
      </c>
      <c r="H44" s="19">
        <f>IF(A44&amp;""="","",COUNTIFS('المصارف'!$B$6:$B$2005,A44&amp;"",'المصارف'!$A$6:$A$2005,"&gt;="&amp;'الإعدادات'!$B$8,'المصارف'!$A$6:$A$2005,"&lt;"&amp;'الإعدادات'!$B$9))</f>
        <v/>
      </c>
      <c r="I44" s="20">
        <f>IF(A44&amp;""="","",SUMIFS('المصارف'!$D$6:$D$2005,'المصارف'!$B$6:$B$2005,A44&amp;"",'المصارف'!$A$6:$A$2005,"&gt;="&amp;'الإعدادات'!$B$8,'المصارف'!$A$6:$A$2005,"&lt;"&amp;'الإعدادات'!$B$9))</f>
        <v/>
      </c>
      <c r="J44" s="6">
        <f>IF(A44&amp;""="","",IF(F44=0,"لم يستلم بعد",IF(H44&gt;0,"استلم هذا الشهر","استلم سابقًا")))</f>
        <v/>
      </c>
    </row>
    <row r="45">
      <c r="A45" s="5" t="n"/>
      <c r="B45" s="5" t="n"/>
      <c r="C45" s="5" t="n"/>
      <c r="D45" s="13" t="n"/>
      <c r="E45" s="17" t="n"/>
      <c r="F45" s="19">
        <f>IF(A45&amp;""="","",COUNTIFS('المصارف'!$B$6:$B$2005,A45&amp;""))</f>
        <v/>
      </c>
      <c r="G45" s="20">
        <f>IF(A45&amp;""="","",SUMIFS('المصارف'!$D$6:$D$2005,'المصارف'!$B$6:$B$2005,A45&amp;""))</f>
        <v/>
      </c>
      <c r="H45" s="19">
        <f>IF(A45&amp;""="","",COUNTIFS('المصارف'!$B$6:$B$2005,A45&amp;"",'المصارف'!$A$6:$A$2005,"&gt;="&amp;'الإعدادات'!$B$8,'المصارف'!$A$6:$A$2005,"&lt;"&amp;'الإعدادات'!$B$9))</f>
        <v/>
      </c>
      <c r="I45" s="20">
        <f>IF(A45&amp;""="","",SUMIFS('المصارف'!$D$6:$D$2005,'المصارف'!$B$6:$B$2005,A45&amp;"",'المصارف'!$A$6:$A$2005,"&gt;="&amp;'الإعدادات'!$B$8,'المصارف'!$A$6:$A$2005,"&lt;"&amp;'الإعدادات'!$B$9))</f>
        <v/>
      </c>
      <c r="J45" s="6">
        <f>IF(A45&amp;""="","",IF(F45=0,"لم يستلم بعد",IF(H45&gt;0,"استلم هذا الشهر","استلم سابقًا")))</f>
        <v/>
      </c>
    </row>
    <row r="46">
      <c r="A46" s="5" t="n"/>
      <c r="B46" s="5" t="n"/>
      <c r="C46" s="5" t="n"/>
      <c r="D46" s="13" t="n"/>
      <c r="E46" s="17" t="n"/>
      <c r="F46" s="19">
        <f>IF(A46&amp;""="","",COUNTIFS('المصارف'!$B$6:$B$2005,A46&amp;""))</f>
        <v/>
      </c>
      <c r="G46" s="20">
        <f>IF(A46&amp;""="","",SUMIFS('المصارف'!$D$6:$D$2005,'المصارف'!$B$6:$B$2005,A46&amp;""))</f>
        <v/>
      </c>
      <c r="H46" s="19">
        <f>IF(A46&amp;""="","",COUNTIFS('المصارف'!$B$6:$B$2005,A46&amp;"",'المصارف'!$A$6:$A$2005,"&gt;="&amp;'الإعدادات'!$B$8,'المصارف'!$A$6:$A$2005,"&lt;"&amp;'الإعدادات'!$B$9))</f>
        <v/>
      </c>
      <c r="I46" s="20">
        <f>IF(A46&amp;""="","",SUMIFS('المصارف'!$D$6:$D$2005,'المصارف'!$B$6:$B$2005,A46&amp;"",'المصارف'!$A$6:$A$2005,"&gt;="&amp;'الإعدادات'!$B$8,'المصارف'!$A$6:$A$2005,"&lt;"&amp;'الإعدادات'!$B$9))</f>
        <v/>
      </c>
      <c r="J46" s="6">
        <f>IF(A46&amp;""="","",IF(F46=0,"لم يستلم بعد",IF(H46&gt;0,"استلم هذا الشهر","استلم سابقًا")))</f>
        <v/>
      </c>
    </row>
    <row r="47">
      <c r="A47" s="5" t="n"/>
      <c r="B47" s="5" t="n"/>
      <c r="C47" s="5" t="n"/>
      <c r="D47" s="13" t="n"/>
      <c r="E47" s="17" t="n"/>
      <c r="F47" s="19">
        <f>IF(A47&amp;""="","",COUNTIFS('المصارف'!$B$6:$B$2005,A47&amp;""))</f>
        <v/>
      </c>
      <c r="G47" s="20">
        <f>IF(A47&amp;""="","",SUMIFS('المصارف'!$D$6:$D$2005,'المصارف'!$B$6:$B$2005,A47&amp;""))</f>
        <v/>
      </c>
      <c r="H47" s="19">
        <f>IF(A47&amp;""="","",COUNTIFS('المصارف'!$B$6:$B$2005,A47&amp;"",'المصارف'!$A$6:$A$2005,"&gt;="&amp;'الإعدادات'!$B$8,'المصارف'!$A$6:$A$2005,"&lt;"&amp;'الإعدادات'!$B$9))</f>
        <v/>
      </c>
      <c r="I47" s="20">
        <f>IF(A47&amp;""="","",SUMIFS('المصارف'!$D$6:$D$2005,'المصارف'!$B$6:$B$2005,A47&amp;"",'المصارف'!$A$6:$A$2005,"&gt;="&amp;'الإعدادات'!$B$8,'المصارف'!$A$6:$A$2005,"&lt;"&amp;'الإعدادات'!$B$9))</f>
        <v/>
      </c>
      <c r="J47" s="6">
        <f>IF(A47&amp;""="","",IF(F47=0,"لم يستلم بعد",IF(H47&gt;0,"استلم هذا الشهر","استلم سابقًا")))</f>
        <v/>
      </c>
    </row>
    <row r="48">
      <c r="A48" s="5" t="n"/>
      <c r="B48" s="5" t="n"/>
      <c r="C48" s="5" t="n"/>
      <c r="D48" s="13" t="n"/>
      <c r="E48" s="17" t="n"/>
      <c r="F48" s="19">
        <f>IF(A48&amp;""="","",COUNTIFS('المصارف'!$B$6:$B$2005,A48&amp;""))</f>
        <v/>
      </c>
      <c r="G48" s="20">
        <f>IF(A48&amp;""="","",SUMIFS('المصارف'!$D$6:$D$2005,'المصارف'!$B$6:$B$2005,A48&amp;""))</f>
        <v/>
      </c>
      <c r="H48" s="19">
        <f>IF(A48&amp;""="","",COUNTIFS('المصارف'!$B$6:$B$2005,A48&amp;"",'المصارف'!$A$6:$A$2005,"&gt;="&amp;'الإعدادات'!$B$8,'المصارف'!$A$6:$A$2005,"&lt;"&amp;'الإعدادات'!$B$9))</f>
        <v/>
      </c>
      <c r="I48" s="20">
        <f>IF(A48&amp;""="","",SUMIFS('المصارف'!$D$6:$D$2005,'المصارف'!$B$6:$B$2005,A48&amp;"",'المصارف'!$A$6:$A$2005,"&gt;="&amp;'الإعدادات'!$B$8,'المصارف'!$A$6:$A$2005,"&lt;"&amp;'الإعدادات'!$B$9))</f>
        <v/>
      </c>
      <c r="J48" s="6">
        <f>IF(A48&amp;""="","",IF(F48=0,"لم يستلم بعد",IF(H48&gt;0,"استلم هذا الشهر","استلم سابقًا")))</f>
        <v/>
      </c>
    </row>
    <row r="49">
      <c r="A49" s="5" t="n"/>
      <c r="B49" s="5" t="n"/>
      <c r="C49" s="5" t="n"/>
      <c r="D49" s="13" t="n"/>
      <c r="E49" s="17" t="n"/>
      <c r="F49" s="19">
        <f>IF(A49&amp;""="","",COUNTIFS('المصارف'!$B$6:$B$2005,A49&amp;""))</f>
        <v/>
      </c>
      <c r="G49" s="20">
        <f>IF(A49&amp;""="","",SUMIFS('المصارف'!$D$6:$D$2005,'المصارف'!$B$6:$B$2005,A49&amp;""))</f>
        <v/>
      </c>
      <c r="H49" s="19">
        <f>IF(A49&amp;""="","",COUNTIFS('المصارف'!$B$6:$B$2005,A49&amp;"",'المصارف'!$A$6:$A$2005,"&gt;="&amp;'الإعدادات'!$B$8,'المصارف'!$A$6:$A$2005,"&lt;"&amp;'الإعدادات'!$B$9))</f>
        <v/>
      </c>
      <c r="I49" s="20">
        <f>IF(A49&amp;""="","",SUMIFS('المصارف'!$D$6:$D$2005,'المصارف'!$B$6:$B$2005,A49&amp;"",'المصارف'!$A$6:$A$2005,"&gt;="&amp;'الإعدادات'!$B$8,'المصارف'!$A$6:$A$2005,"&lt;"&amp;'الإعدادات'!$B$9))</f>
        <v/>
      </c>
      <c r="J49" s="6">
        <f>IF(A49&amp;""="","",IF(F49=0,"لم يستلم بعد",IF(H49&gt;0,"استلم هذا الشهر","استلم سابقًا")))</f>
        <v/>
      </c>
    </row>
    <row r="50">
      <c r="A50" s="5" t="n"/>
      <c r="B50" s="5" t="n"/>
      <c r="C50" s="5" t="n"/>
      <c r="D50" s="13" t="n"/>
      <c r="E50" s="17" t="n"/>
      <c r="F50" s="19">
        <f>IF(A50&amp;""="","",COUNTIFS('المصارف'!$B$6:$B$2005,A50&amp;""))</f>
        <v/>
      </c>
      <c r="G50" s="20">
        <f>IF(A50&amp;""="","",SUMIFS('المصارف'!$D$6:$D$2005,'المصارف'!$B$6:$B$2005,A50&amp;""))</f>
        <v/>
      </c>
      <c r="H50" s="19">
        <f>IF(A50&amp;""="","",COUNTIFS('المصارف'!$B$6:$B$2005,A50&amp;"",'المصارف'!$A$6:$A$2005,"&gt;="&amp;'الإعدادات'!$B$8,'المصارف'!$A$6:$A$2005,"&lt;"&amp;'الإعدادات'!$B$9))</f>
        <v/>
      </c>
      <c r="I50" s="20">
        <f>IF(A50&amp;""="","",SUMIFS('المصارف'!$D$6:$D$2005,'المصارف'!$B$6:$B$2005,A50&amp;"",'المصارف'!$A$6:$A$2005,"&gt;="&amp;'الإعدادات'!$B$8,'المصارف'!$A$6:$A$2005,"&lt;"&amp;'الإعدادات'!$B$9))</f>
        <v/>
      </c>
      <c r="J50" s="6">
        <f>IF(A50&amp;""="","",IF(F50=0,"لم يستلم بعد",IF(H50&gt;0,"استلم هذا الشهر","استلم سابقًا")))</f>
        <v/>
      </c>
    </row>
    <row r="51">
      <c r="A51" s="5" t="n"/>
      <c r="B51" s="5" t="n"/>
      <c r="C51" s="5" t="n"/>
      <c r="D51" s="13" t="n"/>
      <c r="E51" s="17" t="n"/>
      <c r="F51" s="19">
        <f>IF(A51&amp;""="","",COUNTIFS('المصارف'!$B$6:$B$2005,A51&amp;""))</f>
        <v/>
      </c>
      <c r="G51" s="20">
        <f>IF(A51&amp;""="","",SUMIFS('المصارف'!$D$6:$D$2005,'المصارف'!$B$6:$B$2005,A51&amp;""))</f>
        <v/>
      </c>
      <c r="H51" s="19">
        <f>IF(A51&amp;""="","",COUNTIFS('المصارف'!$B$6:$B$2005,A51&amp;"",'المصارف'!$A$6:$A$2005,"&gt;="&amp;'الإعدادات'!$B$8,'المصارف'!$A$6:$A$2005,"&lt;"&amp;'الإعدادات'!$B$9))</f>
        <v/>
      </c>
      <c r="I51" s="20">
        <f>IF(A51&amp;""="","",SUMIFS('المصارف'!$D$6:$D$2005,'المصارف'!$B$6:$B$2005,A51&amp;"",'المصارف'!$A$6:$A$2005,"&gt;="&amp;'الإعدادات'!$B$8,'المصارف'!$A$6:$A$2005,"&lt;"&amp;'الإعدادات'!$B$9))</f>
        <v/>
      </c>
      <c r="J51" s="6">
        <f>IF(A51&amp;""="","",IF(F51=0,"لم يستلم بعد",IF(H51&gt;0,"استلم هذا الشهر","استلم سابقًا")))</f>
        <v/>
      </c>
    </row>
    <row r="52">
      <c r="A52" s="5" t="n"/>
      <c r="B52" s="5" t="n"/>
      <c r="C52" s="5" t="n"/>
      <c r="D52" s="13" t="n"/>
      <c r="E52" s="17" t="n"/>
      <c r="F52" s="19">
        <f>IF(A52&amp;""="","",COUNTIFS('المصارف'!$B$6:$B$2005,A52&amp;""))</f>
        <v/>
      </c>
      <c r="G52" s="20">
        <f>IF(A52&amp;""="","",SUMIFS('المصارف'!$D$6:$D$2005,'المصارف'!$B$6:$B$2005,A52&amp;""))</f>
        <v/>
      </c>
      <c r="H52" s="19">
        <f>IF(A52&amp;""="","",COUNTIFS('المصارف'!$B$6:$B$2005,A52&amp;"",'المصارف'!$A$6:$A$2005,"&gt;="&amp;'الإعدادات'!$B$8,'المصارف'!$A$6:$A$2005,"&lt;"&amp;'الإعدادات'!$B$9))</f>
        <v/>
      </c>
      <c r="I52" s="20">
        <f>IF(A52&amp;""="","",SUMIFS('المصارف'!$D$6:$D$2005,'المصارف'!$B$6:$B$2005,A52&amp;"",'المصارف'!$A$6:$A$2005,"&gt;="&amp;'الإعدادات'!$B$8,'المصارف'!$A$6:$A$2005,"&lt;"&amp;'الإعدادات'!$B$9))</f>
        <v/>
      </c>
      <c r="J52" s="6">
        <f>IF(A52&amp;""="","",IF(F52=0,"لم يستلم بعد",IF(H52&gt;0,"استلم هذا الشهر","استلم سابقًا")))</f>
        <v/>
      </c>
    </row>
    <row r="53">
      <c r="A53" s="5" t="n"/>
      <c r="B53" s="5" t="n"/>
      <c r="C53" s="5" t="n"/>
      <c r="D53" s="13" t="n"/>
      <c r="E53" s="17" t="n"/>
      <c r="F53" s="19">
        <f>IF(A53&amp;""="","",COUNTIFS('المصارف'!$B$6:$B$2005,A53&amp;""))</f>
        <v/>
      </c>
      <c r="G53" s="20">
        <f>IF(A53&amp;""="","",SUMIFS('المصارف'!$D$6:$D$2005,'المصارف'!$B$6:$B$2005,A53&amp;""))</f>
        <v/>
      </c>
      <c r="H53" s="19">
        <f>IF(A53&amp;""="","",COUNTIFS('المصارف'!$B$6:$B$2005,A53&amp;"",'المصارف'!$A$6:$A$2005,"&gt;="&amp;'الإعدادات'!$B$8,'المصارف'!$A$6:$A$2005,"&lt;"&amp;'الإعدادات'!$B$9))</f>
        <v/>
      </c>
      <c r="I53" s="20">
        <f>IF(A53&amp;""="","",SUMIFS('المصارف'!$D$6:$D$2005,'المصارف'!$B$6:$B$2005,A53&amp;"",'المصارف'!$A$6:$A$2005,"&gt;="&amp;'الإعدادات'!$B$8,'المصارف'!$A$6:$A$2005,"&lt;"&amp;'الإعدادات'!$B$9))</f>
        <v/>
      </c>
      <c r="J53" s="6">
        <f>IF(A53&amp;""="","",IF(F53=0,"لم يستلم بعد",IF(H53&gt;0,"استلم هذا الشهر","استلم سابقًا")))</f>
        <v/>
      </c>
    </row>
    <row r="54">
      <c r="A54" s="5" t="n"/>
      <c r="B54" s="5" t="n"/>
      <c r="C54" s="5" t="n"/>
      <c r="D54" s="13" t="n"/>
      <c r="E54" s="17" t="n"/>
      <c r="F54" s="19">
        <f>IF(A54&amp;""="","",COUNTIFS('المصارف'!$B$6:$B$2005,A54&amp;""))</f>
        <v/>
      </c>
      <c r="G54" s="20">
        <f>IF(A54&amp;""="","",SUMIFS('المصارف'!$D$6:$D$2005,'المصارف'!$B$6:$B$2005,A54&amp;""))</f>
        <v/>
      </c>
      <c r="H54" s="19">
        <f>IF(A54&amp;""="","",COUNTIFS('المصارف'!$B$6:$B$2005,A54&amp;"",'المصارف'!$A$6:$A$2005,"&gt;="&amp;'الإعدادات'!$B$8,'المصارف'!$A$6:$A$2005,"&lt;"&amp;'الإعدادات'!$B$9))</f>
        <v/>
      </c>
      <c r="I54" s="20">
        <f>IF(A54&amp;""="","",SUMIFS('المصارف'!$D$6:$D$2005,'المصارف'!$B$6:$B$2005,A54&amp;"",'المصارف'!$A$6:$A$2005,"&gt;="&amp;'الإعدادات'!$B$8,'المصارف'!$A$6:$A$2005,"&lt;"&amp;'الإعدادات'!$B$9))</f>
        <v/>
      </c>
      <c r="J54" s="6">
        <f>IF(A54&amp;""="","",IF(F54=0,"لم يستلم بعد",IF(H54&gt;0,"استلم هذا الشهر","استلم سابقًا")))</f>
        <v/>
      </c>
    </row>
    <row r="55">
      <c r="A55" s="5" t="n"/>
      <c r="B55" s="5" t="n"/>
      <c r="C55" s="5" t="n"/>
      <c r="D55" s="13" t="n"/>
      <c r="E55" s="17" t="n"/>
      <c r="F55" s="19">
        <f>IF(A55&amp;""="","",COUNTIFS('المصارف'!$B$6:$B$2005,A55&amp;""))</f>
        <v/>
      </c>
      <c r="G55" s="20">
        <f>IF(A55&amp;""="","",SUMIFS('المصارف'!$D$6:$D$2005,'المصارف'!$B$6:$B$2005,A55&amp;""))</f>
        <v/>
      </c>
      <c r="H55" s="19">
        <f>IF(A55&amp;""="","",COUNTIFS('المصارف'!$B$6:$B$2005,A55&amp;"",'المصارف'!$A$6:$A$2005,"&gt;="&amp;'الإعدادات'!$B$8,'المصارف'!$A$6:$A$2005,"&lt;"&amp;'الإعدادات'!$B$9))</f>
        <v/>
      </c>
      <c r="I55" s="20">
        <f>IF(A55&amp;""="","",SUMIFS('المصارف'!$D$6:$D$2005,'المصارف'!$B$6:$B$2005,A55&amp;"",'المصارف'!$A$6:$A$2005,"&gt;="&amp;'الإعدادات'!$B$8,'المصارف'!$A$6:$A$2005,"&lt;"&amp;'الإعدادات'!$B$9))</f>
        <v/>
      </c>
      <c r="J55" s="6">
        <f>IF(A55&amp;""="","",IF(F55=0,"لم يستلم بعد",IF(H55&gt;0,"استلم هذا الشهر","استلم سابقًا")))</f>
        <v/>
      </c>
    </row>
    <row r="56">
      <c r="A56" s="5" t="n"/>
      <c r="B56" s="5" t="n"/>
      <c r="C56" s="5" t="n"/>
      <c r="D56" s="13" t="n"/>
      <c r="E56" s="17" t="n"/>
      <c r="F56" s="19">
        <f>IF(A56&amp;""="","",COUNTIFS('المصارف'!$B$6:$B$2005,A56&amp;""))</f>
        <v/>
      </c>
      <c r="G56" s="20">
        <f>IF(A56&amp;""="","",SUMIFS('المصارف'!$D$6:$D$2005,'المصارف'!$B$6:$B$2005,A56&amp;""))</f>
        <v/>
      </c>
      <c r="H56" s="19">
        <f>IF(A56&amp;""="","",COUNTIFS('المصارف'!$B$6:$B$2005,A56&amp;"",'المصارف'!$A$6:$A$2005,"&gt;="&amp;'الإعدادات'!$B$8,'المصارف'!$A$6:$A$2005,"&lt;"&amp;'الإعدادات'!$B$9))</f>
        <v/>
      </c>
      <c r="I56" s="20">
        <f>IF(A56&amp;""="","",SUMIFS('المصارف'!$D$6:$D$2005,'المصارف'!$B$6:$B$2005,A56&amp;"",'المصارف'!$A$6:$A$2005,"&gt;="&amp;'الإعدادات'!$B$8,'المصارف'!$A$6:$A$2005,"&lt;"&amp;'الإعدادات'!$B$9))</f>
        <v/>
      </c>
      <c r="J56" s="6">
        <f>IF(A56&amp;""="","",IF(F56=0,"لم يستلم بعد",IF(H56&gt;0,"استلم هذا الشهر","استلم سابقًا")))</f>
        <v/>
      </c>
    </row>
    <row r="57">
      <c r="A57" s="5" t="n"/>
      <c r="B57" s="5" t="n"/>
      <c r="C57" s="5" t="n"/>
      <c r="D57" s="13" t="n"/>
      <c r="E57" s="17" t="n"/>
      <c r="F57" s="19">
        <f>IF(A57&amp;""="","",COUNTIFS('المصارف'!$B$6:$B$2005,A57&amp;""))</f>
        <v/>
      </c>
      <c r="G57" s="20">
        <f>IF(A57&amp;""="","",SUMIFS('المصارف'!$D$6:$D$2005,'المصارف'!$B$6:$B$2005,A57&amp;""))</f>
        <v/>
      </c>
      <c r="H57" s="19">
        <f>IF(A57&amp;""="","",COUNTIFS('المصارف'!$B$6:$B$2005,A57&amp;"",'المصارف'!$A$6:$A$2005,"&gt;="&amp;'الإعدادات'!$B$8,'المصارف'!$A$6:$A$2005,"&lt;"&amp;'الإعدادات'!$B$9))</f>
        <v/>
      </c>
      <c r="I57" s="20">
        <f>IF(A57&amp;""="","",SUMIFS('المصارف'!$D$6:$D$2005,'المصارف'!$B$6:$B$2005,A57&amp;"",'المصارف'!$A$6:$A$2005,"&gt;="&amp;'الإعدادات'!$B$8,'المصارف'!$A$6:$A$2005,"&lt;"&amp;'الإعدادات'!$B$9))</f>
        <v/>
      </c>
      <c r="J57" s="6">
        <f>IF(A57&amp;""="","",IF(F57=0,"لم يستلم بعد",IF(H57&gt;0,"استلم هذا الشهر","استلم سابقًا")))</f>
        <v/>
      </c>
    </row>
    <row r="58">
      <c r="A58" s="5" t="n"/>
      <c r="B58" s="5" t="n"/>
      <c r="C58" s="5" t="n"/>
      <c r="D58" s="13" t="n"/>
      <c r="E58" s="17" t="n"/>
      <c r="F58" s="19">
        <f>IF(A58&amp;""="","",COUNTIFS('المصارف'!$B$6:$B$2005,A58&amp;""))</f>
        <v/>
      </c>
      <c r="G58" s="20">
        <f>IF(A58&amp;""="","",SUMIFS('المصارف'!$D$6:$D$2005,'المصارف'!$B$6:$B$2005,A58&amp;""))</f>
        <v/>
      </c>
      <c r="H58" s="19">
        <f>IF(A58&amp;""="","",COUNTIFS('المصارف'!$B$6:$B$2005,A58&amp;"",'المصارف'!$A$6:$A$2005,"&gt;="&amp;'الإعدادات'!$B$8,'المصارف'!$A$6:$A$2005,"&lt;"&amp;'الإعدادات'!$B$9))</f>
        <v/>
      </c>
      <c r="I58" s="20">
        <f>IF(A58&amp;""="","",SUMIFS('المصارف'!$D$6:$D$2005,'المصارف'!$B$6:$B$2005,A58&amp;"",'المصارف'!$A$6:$A$2005,"&gt;="&amp;'الإعدادات'!$B$8,'المصارف'!$A$6:$A$2005,"&lt;"&amp;'الإعدادات'!$B$9))</f>
        <v/>
      </c>
      <c r="J58" s="6">
        <f>IF(A58&amp;""="","",IF(F58=0,"لم يستلم بعد",IF(H58&gt;0,"استلم هذا الشهر","استلم سابقًا")))</f>
        <v/>
      </c>
    </row>
    <row r="59">
      <c r="A59" s="5" t="n"/>
      <c r="B59" s="5" t="n"/>
      <c r="C59" s="5" t="n"/>
      <c r="D59" s="13" t="n"/>
      <c r="E59" s="17" t="n"/>
      <c r="F59" s="19">
        <f>IF(A59&amp;""="","",COUNTIFS('المصارف'!$B$6:$B$2005,A59&amp;""))</f>
        <v/>
      </c>
      <c r="G59" s="20">
        <f>IF(A59&amp;""="","",SUMIFS('المصارف'!$D$6:$D$2005,'المصارف'!$B$6:$B$2005,A59&amp;""))</f>
        <v/>
      </c>
      <c r="H59" s="19">
        <f>IF(A59&amp;""="","",COUNTIFS('المصارف'!$B$6:$B$2005,A59&amp;"",'المصارف'!$A$6:$A$2005,"&gt;="&amp;'الإعدادات'!$B$8,'المصارف'!$A$6:$A$2005,"&lt;"&amp;'الإعدادات'!$B$9))</f>
        <v/>
      </c>
      <c r="I59" s="20">
        <f>IF(A59&amp;""="","",SUMIFS('المصارف'!$D$6:$D$2005,'المصارف'!$B$6:$B$2005,A59&amp;"",'المصارف'!$A$6:$A$2005,"&gt;="&amp;'الإعدادات'!$B$8,'المصارف'!$A$6:$A$2005,"&lt;"&amp;'الإعدادات'!$B$9))</f>
        <v/>
      </c>
      <c r="J59" s="6">
        <f>IF(A59&amp;""="","",IF(F59=0,"لم يستلم بعد",IF(H59&gt;0,"استلم هذا الشهر","استلم سابقًا")))</f>
        <v/>
      </c>
    </row>
    <row r="60">
      <c r="A60" s="5" t="n"/>
      <c r="B60" s="5" t="n"/>
      <c r="C60" s="5" t="n"/>
      <c r="D60" s="13" t="n"/>
      <c r="E60" s="17" t="n"/>
      <c r="F60" s="19">
        <f>IF(A60&amp;""="","",COUNTIFS('المصارف'!$B$6:$B$2005,A60&amp;""))</f>
        <v/>
      </c>
      <c r="G60" s="20">
        <f>IF(A60&amp;""="","",SUMIFS('المصارف'!$D$6:$D$2005,'المصارف'!$B$6:$B$2005,A60&amp;""))</f>
        <v/>
      </c>
      <c r="H60" s="19">
        <f>IF(A60&amp;""="","",COUNTIFS('المصارف'!$B$6:$B$2005,A60&amp;"",'المصارف'!$A$6:$A$2005,"&gt;="&amp;'الإعدادات'!$B$8,'المصارف'!$A$6:$A$2005,"&lt;"&amp;'الإعدادات'!$B$9))</f>
        <v/>
      </c>
      <c r="I60" s="20">
        <f>IF(A60&amp;""="","",SUMIFS('المصارف'!$D$6:$D$2005,'المصارف'!$B$6:$B$2005,A60&amp;"",'المصارف'!$A$6:$A$2005,"&gt;="&amp;'الإعدادات'!$B$8,'المصارف'!$A$6:$A$2005,"&lt;"&amp;'الإعدادات'!$B$9))</f>
        <v/>
      </c>
      <c r="J60" s="6">
        <f>IF(A60&amp;""="","",IF(F60=0,"لم يستلم بعد",IF(H60&gt;0,"استلم هذا الشهر","استلم سابقًا")))</f>
        <v/>
      </c>
    </row>
    <row r="61">
      <c r="A61" s="5" t="n"/>
      <c r="B61" s="5" t="n"/>
      <c r="C61" s="5" t="n"/>
      <c r="D61" s="13" t="n"/>
      <c r="E61" s="17" t="n"/>
      <c r="F61" s="19">
        <f>IF(A61&amp;""="","",COUNTIFS('المصارف'!$B$6:$B$2005,A61&amp;""))</f>
        <v/>
      </c>
      <c r="G61" s="20">
        <f>IF(A61&amp;""="","",SUMIFS('المصارف'!$D$6:$D$2005,'المصارف'!$B$6:$B$2005,A61&amp;""))</f>
        <v/>
      </c>
      <c r="H61" s="19">
        <f>IF(A61&amp;""="","",COUNTIFS('المصارف'!$B$6:$B$2005,A61&amp;"",'المصارف'!$A$6:$A$2005,"&gt;="&amp;'الإعدادات'!$B$8,'المصارف'!$A$6:$A$2005,"&lt;"&amp;'الإعدادات'!$B$9))</f>
        <v/>
      </c>
      <c r="I61" s="20">
        <f>IF(A61&amp;""="","",SUMIFS('المصارف'!$D$6:$D$2005,'المصارف'!$B$6:$B$2005,A61&amp;"",'المصارف'!$A$6:$A$2005,"&gt;="&amp;'الإعدادات'!$B$8,'المصارف'!$A$6:$A$2005,"&lt;"&amp;'الإعدادات'!$B$9))</f>
        <v/>
      </c>
      <c r="J61" s="6">
        <f>IF(A61&amp;""="","",IF(F61=0,"لم يستلم بعد",IF(H61&gt;0,"استلم هذا الشهر","استلم سابقًا")))</f>
        <v/>
      </c>
    </row>
    <row r="62">
      <c r="A62" s="5" t="n"/>
      <c r="B62" s="5" t="n"/>
      <c r="C62" s="5" t="n"/>
      <c r="D62" s="13" t="n"/>
      <c r="E62" s="17" t="n"/>
      <c r="F62" s="19">
        <f>IF(A62&amp;""="","",COUNTIFS('المصارف'!$B$6:$B$2005,A62&amp;""))</f>
        <v/>
      </c>
      <c r="G62" s="20">
        <f>IF(A62&amp;""="","",SUMIFS('المصارف'!$D$6:$D$2005,'المصارف'!$B$6:$B$2005,A62&amp;""))</f>
        <v/>
      </c>
      <c r="H62" s="19">
        <f>IF(A62&amp;""="","",COUNTIFS('المصارف'!$B$6:$B$2005,A62&amp;"",'المصارف'!$A$6:$A$2005,"&gt;="&amp;'الإعدادات'!$B$8,'المصارف'!$A$6:$A$2005,"&lt;"&amp;'الإعدادات'!$B$9))</f>
        <v/>
      </c>
      <c r="I62" s="20">
        <f>IF(A62&amp;""="","",SUMIFS('المصارف'!$D$6:$D$2005,'المصارف'!$B$6:$B$2005,A62&amp;"",'المصارف'!$A$6:$A$2005,"&gt;="&amp;'الإعدادات'!$B$8,'المصارف'!$A$6:$A$2005,"&lt;"&amp;'الإعدادات'!$B$9))</f>
        <v/>
      </c>
      <c r="J62" s="6">
        <f>IF(A62&amp;""="","",IF(F62=0,"لم يستلم بعد",IF(H62&gt;0,"استلم هذا الشهر","استلم سابقًا")))</f>
        <v/>
      </c>
    </row>
    <row r="63">
      <c r="A63" s="5" t="n"/>
      <c r="B63" s="5" t="n"/>
      <c r="C63" s="5" t="n"/>
      <c r="D63" s="13" t="n"/>
      <c r="E63" s="17" t="n"/>
      <c r="F63" s="19">
        <f>IF(A63&amp;""="","",COUNTIFS('المصارف'!$B$6:$B$2005,A63&amp;""))</f>
        <v/>
      </c>
      <c r="G63" s="20">
        <f>IF(A63&amp;""="","",SUMIFS('المصارف'!$D$6:$D$2005,'المصارف'!$B$6:$B$2005,A63&amp;""))</f>
        <v/>
      </c>
      <c r="H63" s="19">
        <f>IF(A63&amp;""="","",COUNTIFS('المصارف'!$B$6:$B$2005,A63&amp;"",'المصارف'!$A$6:$A$2005,"&gt;="&amp;'الإعدادات'!$B$8,'المصارف'!$A$6:$A$2005,"&lt;"&amp;'الإعدادات'!$B$9))</f>
        <v/>
      </c>
      <c r="I63" s="20">
        <f>IF(A63&amp;""="","",SUMIFS('المصارف'!$D$6:$D$2005,'المصارف'!$B$6:$B$2005,A63&amp;"",'المصارف'!$A$6:$A$2005,"&gt;="&amp;'الإعدادات'!$B$8,'المصارف'!$A$6:$A$2005,"&lt;"&amp;'الإعدادات'!$B$9))</f>
        <v/>
      </c>
      <c r="J63" s="6">
        <f>IF(A63&amp;""="","",IF(F63=0,"لم يستلم بعد",IF(H63&gt;0,"استلم هذا الشهر","استلم سابقًا")))</f>
        <v/>
      </c>
    </row>
    <row r="64">
      <c r="A64" s="5" t="n"/>
      <c r="B64" s="5" t="n"/>
      <c r="C64" s="5" t="n"/>
      <c r="D64" s="13" t="n"/>
      <c r="E64" s="17" t="n"/>
      <c r="F64" s="19">
        <f>IF(A64&amp;""="","",COUNTIFS('المصارف'!$B$6:$B$2005,A64&amp;""))</f>
        <v/>
      </c>
      <c r="G64" s="20">
        <f>IF(A64&amp;""="","",SUMIFS('المصارف'!$D$6:$D$2005,'المصارف'!$B$6:$B$2005,A64&amp;""))</f>
        <v/>
      </c>
      <c r="H64" s="19">
        <f>IF(A64&amp;""="","",COUNTIFS('المصارف'!$B$6:$B$2005,A64&amp;"",'المصارف'!$A$6:$A$2005,"&gt;="&amp;'الإعدادات'!$B$8,'المصارف'!$A$6:$A$2005,"&lt;"&amp;'الإعدادات'!$B$9))</f>
        <v/>
      </c>
      <c r="I64" s="20">
        <f>IF(A64&amp;""="","",SUMIFS('المصارف'!$D$6:$D$2005,'المصارف'!$B$6:$B$2005,A64&amp;"",'المصارف'!$A$6:$A$2005,"&gt;="&amp;'الإعدادات'!$B$8,'المصارف'!$A$6:$A$2005,"&lt;"&amp;'الإعدادات'!$B$9))</f>
        <v/>
      </c>
      <c r="J64" s="6">
        <f>IF(A64&amp;""="","",IF(F64=0,"لم يستلم بعد",IF(H64&gt;0,"استلم هذا الشهر","استلم سابقًا")))</f>
        <v/>
      </c>
    </row>
    <row r="65">
      <c r="A65" s="5" t="n"/>
      <c r="B65" s="5" t="n"/>
      <c r="C65" s="5" t="n"/>
      <c r="D65" s="13" t="n"/>
      <c r="E65" s="17" t="n"/>
      <c r="F65" s="19">
        <f>IF(A65&amp;""="","",COUNTIFS('المصارف'!$B$6:$B$2005,A65&amp;""))</f>
        <v/>
      </c>
      <c r="G65" s="20">
        <f>IF(A65&amp;""="","",SUMIFS('المصارف'!$D$6:$D$2005,'المصارف'!$B$6:$B$2005,A65&amp;""))</f>
        <v/>
      </c>
      <c r="H65" s="19">
        <f>IF(A65&amp;""="","",COUNTIFS('المصارف'!$B$6:$B$2005,A65&amp;"",'المصارف'!$A$6:$A$2005,"&gt;="&amp;'الإعدادات'!$B$8,'المصارف'!$A$6:$A$2005,"&lt;"&amp;'الإعدادات'!$B$9))</f>
        <v/>
      </c>
      <c r="I65" s="20">
        <f>IF(A65&amp;""="","",SUMIFS('المصارف'!$D$6:$D$2005,'المصارف'!$B$6:$B$2005,A65&amp;"",'المصارف'!$A$6:$A$2005,"&gt;="&amp;'الإعدادات'!$B$8,'المصارف'!$A$6:$A$2005,"&lt;"&amp;'الإعدادات'!$B$9))</f>
        <v/>
      </c>
      <c r="J65" s="6">
        <f>IF(A65&amp;""="","",IF(F65=0,"لم يستلم بعد",IF(H65&gt;0,"استلم هذا الشهر","استلم سابقًا")))</f>
        <v/>
      </c>
    </row>
    <row r="66">
      <c r="A66" s="5" t="n"/>
      <c r="B66" s="5" t="n"/>
      <c r="C66" s="5" t="n"/>
      <c r="D66" s="13" t="n"/>
      <c r="E66" s="17" t="n"/>
      <c r="F66" s="19">
        <f>IF(A66&amp;""="","",COUNTIFS('المصارف'!$B$6:$B$2005,A66&amp;""))</f>
        <v/>
      </c>
      <c r="G66" s="20">
        <f>IF(A66&amp;""="","",SUMIFS('المصارف'!$D$6:$D$2005,'المصارف'!$B$6:$B$2005,A66&amp;""))</f>
        <v/>
      </c>
      <c r="H66" s="19">
        <f>IF(A66&amp;""="","",COUNTIFS('المصارف'!$B$6:$B$2005,A66&amp;"",'المصارف'!$A$6:$A$2005,"&gt;="&amp;'الإعدادات'!$B$8,'المصارف'!$A$6:$A$2005,"&lt;"&amp;'الإعدادات'!$B$9))</f>
        <v/>
      </c>
      <c r="I66" s="20">
        <f>IF(A66&amp;""="","",SUMIFS('المصارف'!$D$6:$D$2005,'المصارف'!$B$6:$B$2005,A66&amp;"",'المصارف'!$A$6:$A$2005,"&gt;="&amp;'الإعدادات'!$B$8,'المصارف'!$A$6:$A$2005,"&lt;"&amp;'الإعدادات'!$B$9))</f>
        <v/>
      </c>
      <c r="J66" s="6">
        <f>IF(A66&amp;""="","",IF(F66=0,"لم يستلم بعد",IF(H66&gt;0,"استلم هذا الشهر","استلم سابقًا")))</f>
        <v/>
      </c>
    </row>
    <row r="67">
      <c r="A67" s="5" t="n"/>
      <c r="B67" s="5" t="n"/>
      <c r="C67" s="5" t="n"/>
      <c r="D67" s="13" t="n"/>
      <c r="E67" s="17" t="n"/>
      <c r="F67" s="19">
        <f>IF(A67&amp;""="","",COUNTIFS('المصارف'!$B$6:$B$2005,A67&amp;""))</f>
        <v/>
      </c>
      <c r="G67" s="20">
        <f>IF(A67&amp;""="","",SUMIFS('المصارف'!$D$6:$D$2005,'المصارف'!$B$6:$B$2005,A67&amp;""))</f>
        <v/>
      </c>
      <c r="H67" s="19">
        <f>IF(A67&amp;""="","",COUNTIFS('المصارف'!$B$6:$B$2005,A67&amp;"",'المصارف'!$A$6:$A$2005,"&gt;="&amp;'الإعدادات'!$B$8,'المصارف'!$A$6:$A$2005,"&lt;"&amp;'الإعدادات'!$B$9))</f>
        <v/>
      </c>
      <c r="I67" s="20">
        <f>IF(A67&amp;""="","",SUMIFS('المصارف'!$D$6:$D$2005,'المصارف'!$B$6:$B$2005,A67&amp;"",'المصارف'!$A$6:$A$2005,"&gt;="&amp;'الإعدادات'!$B$8,'المصارف'!$A$6:$A$2005,"&lt;"&amp;'الإعدادات'!$B$9))</f>
        <v/>
      </c>
      <c r="J67" s="6">
        <f>IF(A67&amp;""="","",IF(F67=0,"لم يستلم بعد",IF(H67&gt;0,"استلم هذا الشهر","استلم سابقًا")))</f>
        <v/>
      </c>
    </row>
    <row r="68">
      <c r="A68" s="5" t="n"/>
      <c r="B68" s="5" t="n"/>
      <c r="C68" s="5" t="n"/>
      <c r="D68" s="13" t="n"/>
      <c r="E68" s="17" t="n"/>
      <c r="F68" s="19">
        <f>IF(A68&amp;""="","",COUNTIFS('المصارف'!$B$6:$B$2005,A68&amp;""))</f>
        <v/>
      </c>
      <c r="G68" s="20">
        <f>IF(A68&amp;""="","",SUMIFS('المصارف'!$D$6:$D$2005,'المصارف'!$B$6:$B$2005,A68&amp;""))</f>
        <v/>
      </c>
      <c r="H68" s="19">
        <f>IF(A68&amp;""="","",COUNTIFS('المصارف'!$B$6:$B$2005,A68&amp;"",'المصارف'!$A$6:$A$2005,"&gt;="&amp;'الإعدادات'!$B$8,'المصارف'!$A$6:$A$2005,"&lt;"&amp;'الإعدادات'!$B$9))</f>
        <v/>
      </c>
      <c r="I68" s="20">
        <f>IF(A68&amp;""="","",SUMIFS('المصارف'!$D$6:$D$2005,'المصارف'!$B$6:$B$2005,A68&amp;"",'المصارف'!$A$6:$A$2005,"&gt;="&amp;'الإعدادات'!$B$8,'المصارف'!$A$6:$A$2005,"&lt;"&amp;'الإعدادات'!$B$9))</f>
        <v/>
      </c>
      <c r="J68" s="6">
        <f>IF(A68&amp;""="","",IF(F68=0,"لم يستلم بعد",IF(H68&gt;0,"استلم هذا الشهر","استلم سابقًا")))</f>
        <v/>
      </c>
    </row>
    <row r="69">
      <c r="A69" s="5" t="n"/>
      <c r="B69" s="5" t="n"/>
      <c r="C69" s="5" t="n"/>
      <c r="D69" s="13" t="n"/>
      <c r="E69" s="17" t="n"/>
      <c r="F69" s="19">
        <f>IF(A69&amp;""="","",COUNTIFS('المصارف'!$B$6:$B$2005,A69&amp;""))</f>
        <v/>
      </c>
      <c r="G69" s="20">
        <f>IF(A69&amp;""="","",SUMIFS('المصارف'!$D$6:$D$2005,'المصارف'!$B$6:$B$2005,A69&amp;""))</f>
        <v/>
      </c>
      <c r="H69" s="19">
        <f>IF(A69&amp;""="","",COUNTIFS('المصارف'!$B$6:$B$2005,A69&amp;"",'المصارف'!$A$6:$A$2005,"&gt;="&amp;'الإعدادات'!$B$8,'المصارف'!$A$6:$A$2005,"&lt;"&amp;'الإعدادات'!$B$9))</f>
        <v/>
      </c>
      <c r="I69" s="20">
        <f>IF(A69&amp;""="","",SUMIFS('المصارف'!$D$6:$D$2005,'المصارف'!$B$6:$B$2005,A69&amp;"",'المصارف'!$A$6:$A$2005,"&gt;="&amp;'الإعدادات'!$B$8,'المصارف'!$A$6:$A$2005,"&lt;"&amp;'الإعدادات'!$B$9))</f>
        <v/>
      </c>
      <c r="J69" s="6">
        <f>IF(A69&amp;""="","",IF(F69=0,"لم يستلم بعد",IF(H69&gt;0,"استلم هذا الشهر","استلم سابقًا")))</f>
        <v/>
      </c>
    </row>
    <row r="70">
      <c r="A70" s="5" t="n"/>
      <c r="B70" s="5" t="n"/>
      <c r="C70" s="5" t="n"/>
      <c r="D70" s="13" t="n"/>
      <c r="E70" s="17" t="n"/>
      <c r="F70" s="19">
        <f>IF(A70&amp;""="","",COUNTIFS('المصارف'!$B$6:$B$2005,A70&amp;""))</f>
        <v/>
      </c>
      <c r="G70" s="20">
        <f>IF(A70&amp;""="","",SUMIFS('المصارف'!$D$6:$D$2005,'المصارف'!$B$6:$B$2005,A70&amp;""))</f>
        <v/>
      </c>
      <c r="H70" s="19">
        <f>IF(A70&amp;""="","",COUNTIFS('المصارف'!$B$6:$B$2005,A70&amp;"",'المصارف'!$A$6:$A$2005,"&gt;="&amp;'الإعدادات'!$B$8,'المصارف'!$A$6:$A$2005,"&lt;"&amp;'الإعدادات'!$B$9))</f>
        <v/>
      </c>
      <c r="I70" s="20">
        <f>IF(A70&amp;""="","",SUMIFS('المصارف'!$D$6:$D$2005,'المصارف'!$B$6:$B$2005,A70&amp;"",'المصارف'!$A$6:$A$2005,"&gt;="&amp;'الإعدادات'!$B$8,'المصارف'!$A$6:$A$2005,"&lt;"&amp;'الإعدادات'!$B$9))</f>
        <v/>
      </c>
      <c r="J70" s="6">
        <f>IF(A70&amp;""="","",IF(F70=0,"لم يستلم بعد",IF(H70&gt;0,"استلم هذا الشهر","استلم سابقًا")))</f>
        <v/>
      </c>
    </row>
    <row r="71">
      <c r="A71" s="5" t="n"/>
      <c r="B71" s="5" t="n"/>
      <c r="C71" s="5" t="n"/>
      <c r="D71" s="13" t="n"/>
      <c r="E71" s="17" t="n"/>
      <c r="F71" s="19">
        <f>IF(A71&amp;""="","",COUNTIFS('المصارف'!$B$6:$B$2005,A71&amp;""))</f>
        <v/>
      </c>
      <c r="G71" s="20">
        <f>IF(A71&amp;""="","",SUMIFS('المصارف'!$D$6:$D$2005,'المصارف'!$B$6:$B$2005,A71&amp;""))</f>
        <v/>
      </c>
      <c r="H71" s="19">
        <f>IF(A71&amp;""="","",COUNTIFS('المصارف'!$B$6:$B$2005,A71&amp;"",'المصارف'!$A$6:$A$2005,"&gt;="&amp;'الإعدادات'!$B$8,'المصارف'!$A$6:$A$2005,"&lt;"&amp;'الإعدادات'!$B$9))</f>
        <v/>
      </c>
      <c r="I71" s="20">
        <f>IF(A71&amp;""="","",SUMIFS('المصارف'!$D$6:$D$2005,'المصارف'!$B$6:$B$2005,A71&amp;"",'المصارف'!$A$6:$A$2005,"&gt;="&amp;'الإعدادات'!$B$8,'المصارف'!$A$6:$A$2005,"&lt;"&amp;'الإعدادات'!$B$9))</f>
        <v/>
      </c>
      <c r="J71" s="6">
        <f>IF(A71&amp;""="","",IF(F71=0,"لم يستلم بعد",IF(H71&gt;0,"استلم هذا الشهر","استلم سابقًا")))</f>
        <v/>
      </c>
    </row>
    <row r="72">
      <c r="A72" s="5" t="n"/>
      <c r="B72" s="5" t="n"/>
      <c r="C72" s="5" t="n"/>
      <c r="D72" s="13" t="n"/>
      <c r="E72" s="17" t="n"/>
      <c r="F72" s="19">
        <f>IF(A72&amp;""="","",COUNTIFS('المصارف'!$B$6:$B$2005,A72&amp;""))</f>
        <v/>
      </c>
      <c r="G72" s="20">
        <f>IF(A72&amp;""="","",SUMIFS('المصارف'!$D$6:$D$2005,'المصارف'!$B$6:$B$2005,A72&amp;""))</f>
        <v/>
      </c>
      <c r="H72" s="19">
        <f>IF(A72&amp;""="","",COUNTIFS('المصارف'!$B$6:$B$2005,A72&amp;"",'المصارف'!$A$6:$A$2005,"&gt;="&amp;'الإعدادات'!$B$8,'المصارف'!$A$6:$A$2005,"&lt;"&amp;'الإعدادات'!$B$9))</f>
        <v/>
      </c>
      <c r="I72" s="20">
        <f>IF(A72&amp;""="","",SUMIFS('المصارف'!$D$6:$D$2005,'المصارف'!$B$6:$B$2005,A72&amp;"",'المصارف'!$A$6:$A$2005,"&gt;="&amp;'الإعدادات'!$B$8,'المصارف'!$A$6:$A$2005,"&lt;"&amp;'الإعدادات'!$B$9))</f>
        <v/>
      </c>
      <c r="J72" s="6">
        <f>IF(A72&amp;""="","",IF(F72=0,"لم يستلم بعد",IF(H72&gt;0,"استلم هذا الشهر","استلم سابقًا")))</f>
        <v/>
      </c>
    </row>
    <row r="73">
      <c r="A73" s="5" t="n"/>
      <c r="B73" s="5" t="n"/>
      <c r="C73" s="5" t="n"/>
      <c r="D73" s="13" t="n"/>
      <c r="E73" s="17" t="n"/>
      <c r="F73" s="19">
        <f>IF(A73&amp;""="","",COUNTIFS('المصارف'!$B$6:$B$2005,A73&amp;""))</f>
        <v/>
      </c>
      <c r="G73" s="20">
        <f>IF(A73&amp;""="","",SUMIFS('المصارف'!$D$6:$D$2005,'المصارف'!$B$6:$B$2005,A73&amp;""))</f>
        <v/>
      </c>
      <c r="H73" s="19">
        <f>IF(A73&amp;""="","",COUNTIFS('المصارف'!$B$6:$B$2005,A73&amp;"",'المصارف'!$A$6:$A$2005,"&gt;="&amp;'الإعدادات'!$B$8,'المصارف'!$A$6:$A$2005,"&lt;"&amp;'الإعدادات'!$B$9))</f>
        <v/>
      </c>
      <c r="I73" s="20">
        <f>IF(A73&amp;""="","",SUMIFS('المصارف'!$D$6:$D$2005,'المصارف'!$B$6:$B$2005,A73&amp;"",'المصارف'!$A$6:$A$2005,"&gt;="&amp;'الإعدادات'!$B$8,'المصارف'!$A$6:$A$2005,"&lt;"&amp;'الإعدادات'!$B$9))</f>
        <v/>
      </c>
      <c r="J73" s="6">
        <f>IF(A73&amp;""="","",IF(F73=0,"لم يستلم بعد",IF(H73&gt;0,"استلم هذا الشهر","استلم سابقًا")))</f>
        <v/>
      </c>
    </row>
    <row r="74">
      <c r="A74" s="5" t="n"/>
      <c r="B74" s="5" t="n"/>
      <c r="C74" s="5" t="n"/>
      <c r="D74" s="13" t="n"/>
      <c r="E74" s="17" t="n"/>
      <c r="F74" s="19">
        <f>IF(A74&amp;""="","",COUNTIFS('المصارف'!$B$6:$B$2005,A74&amp;""))</f>
        <v/>
      </c>
      <c r="G74" s="20">
        <f>IF(A74&amp;""="","",SUMIFS('المصارف'!$D$6:$D$2005,'المصارف'!$B$6:$B$2005,A74&amp;""))</f>
        <v/>
      </c>
      <c r="H74" s="19">
        <f>IF(A74&amp;""="","",COUNTIFS('المصارف'!$B$6:$B$2005,A74&amp;"",'المصارف'!$A$6:$A$2005,"&gt;="&amp;'الإعدادات'!$B$8,'المصارف'!$A$6:$A$2005,"&lt;"&amp;'الإعدادات'!$B$9))</f>
        <v/>
      </c>
      <c r="I74" s="20">
        <f>IF(A74&amp;""="","",SUMIFS('المصارف'!$D$6:$D$2005,'المصارف'!$B$6:$B$2005,A74&amp;"",'المصارف'!$A$6:$A$2005,"&gt;="&amp;'الإعدادات'!$B$8,'المصارف'!$A$6:$A$2005,"&lt;"&amp;'الإعدادات'!$B$9))</f>
        <v/>
      </c>
      <c r="J74" s="6">
        <f>IF(A74&amp;""="","",IF(F74=0,"لم يستلم بعد",IF(H74&gt;0,"استلم هذا الشهر","استلم سابقًا")))</f>
        <v/>
      </c>
    </row>
    <row r="75">
      <c r="A75" s="5" t="n"/>
      <c r="B75" s="5" t="n"/>
      <c r="C75" s="5" t="n"/>
      <c r="D75" s="13" t="n"/>
      <c r="E75" s="17" t="n"/>
      <c r="F75" s="19">
        <f>IF(A75&amp;""="","",COUNTIFS('المصارف'!$B$6:$B$2005,A75&amp;""))</f>
        <v/>
      </c>
      <c r="G75" s="20">
        <f>IF(A75&amp;""="","",SUMIFS('المصارف'!$D$6:$D$2005,'المصارف'!$B$6:$B$2005,A75&amp;""))</f>
        <v/>
      </c>
      <c r="H75" s="19">
        <f>IF(A75&amp;""="","",COUNTIFS('المصارف'!$B$6:$B$2005,A75&amp;"",'المصارف'!$A$6:$A$2005,"&gt;="&amp;'الإعدادات'!$B$8,'المصارف'!$A$6:$A$2005,"&lt;"&amp;'الإعدادات'!$B$9))</f>
        <v/>
      </c>
      <c r="I75" s="20">
        <f>IF(A75&amp;""="","",SUMIFS('المصارف'!$D$6:$D$2005,'المصارف'!$B$6:$B$2005,A75&amp;"",'المصارف'!$A$6:$A$2005,"&gt;="&amp;'الإعدادات'!$B$8,'المصارف'!$A$6:$A$2005,"&lt;"&amp;'الإعدادات'!$B$9))</f>
        <v/>
      </c>
      <c r="J75" s="6">
        <f>IF(A75&amp;""="","",IF(F75=0,"لم يستلم بعد",IF(H75&gt;0,"استلم هذا الشهر","استلم سابقًا")))</f>
        <v/>
      </c>
    </row>
    <row r="76">
      <c r="A76" s="5" t="n"/>
      <c r="B76" s="5" t="n"/>
      <c r="C76" s="5" t="n"/>
      <c r="D76" s="13" t="n"/>
      <c r="E76" s="17" t="n"/>
      <c r="F76" s="19">
        <f>IF(A76&amp;""="","",COUNTIFS('المصارف'!$B$6:$B$2005,A76&amp;""))</f>
        <v/>
      </c>
      <c r="G76" s="20">
        <f>IF(A76&amp;""="","",SUMIFS('المصارف'!$D$6:$D$2005,'المصارف'!$B$6:$B$2005,A76&amp;""))</f>
        <v/>
      </c>
      <c r="H76" s="19">
        <f>IF(A76&amp;""="","",COUNTIFS('المصارف'!$B$6:$B$2005,A76&amp;"",'المصارف'!$A$6:$A$2005,"&gt;="&amp;'الإعدادات'!$B$8,'المصارف'!$A$6:$A$2005,"&lt;"&amp;'الإعدادات'!$B$9))</f>
        <v/>
      </c>
      <c r="I76" s="20">
        <f>IF(A76&amp;""="","",SUMIFS('المصارف'!$D$6:$D$2005,'المصارف'!$B$6:$B$2005,A76&amp;"",'المصارف'!$A$6:$A$2005,"&gt;="&amp;'الإعدادات'!$B$8,'المصارف'!$A$6:$A$2005,"&lt;"&amp;'الإعدادات'!$B$9))</f>
        <v/>
      </c>
      <c r="J76" s="6">
        <f>IF(A76&amp;""="","",IF(F76=0,"لم يستلم بعد",IF(H76&gt;0,"استلم هذا الشهر","استلم سابقًا")))</f>
        <v/>
      </c>
    </row>
    <row r="77">
      <c r="A77" s="5" t="n"/>
      <c r="B77" s="5" t="n"/>
      <c r="C77" s="5" t="n"/>
      <c r="D77" s="13" t="n"/>
      <c r="E77" s="17" t="n"/>
      <c r="F77" s="19">
        <f>IF(A77&amp;""="","",COUNTIFS('المصارف'!$B$6:$B$2005,A77&amp;""))</f>
        <v/>
      </c>
      <c r="G77" s="20">
        <f>IF(A77&amp;""="","",SUMIFS('المصارف'!$D$6:$D$2005,'المصارف'!$B$6:$B$2005,A77&amp;""))</f>
        <v/>
      </c>
      <c r="H77" s="19">
        <f>IF(A77&amp;""="","",COUNTIFS('المصارف'!$B$6:$B$2005,A77&amp;"",'المصارف'!$A$6:$A$2005,"&gt;="&amp;'الإعدادات'!$B$8,'المصارف'!$A$6:$A$2005,"&lt;"&amp;'الإعدادات'!$B$9))</f>
        <v/>
      </c>
      <c r="I77" s="20">
        <f>IF(A77&amp;""="","",SUMIFS('المصارف'!$D$6:$D$2005,'المصارف'!$B$6:$B$2005,A77&amp;"",'المصارف'!$A$6:$A$2005,"&gt;="&amp;'الإعدادات'!$B$8,'المصارف'!$A$6:$A$2005,"&lt;"&amp;'الإعدادات'!$B$9))</f>
        <v/>
      </c>
      <c r="J77" s="6">
        <f>IF(A77&amp;""="","",IF(F77=0,"لم يستلم بعد",IF(H77&gt;0,"استلم هذا الشهر","استلم سابقًا")))</f>
        <v/>
      </c>
    </row>
    <row r="78">
      <c r="A78" s="5" t="n"/>
      <c r="B78" s="5" t="n"/>
      <c r="C78" s="5" t="n"/>
      <c r="D78" s="13" t="n"/>
      <c r="E78" s="17" t="n"/>
      <c r="F78" s="19">
        <f>IF(A78&amp;""="","",COUNTIFS('المصارف'!$B$6:$B$2005,A78&amp;""))</f>
        <v/>
      </c>
      <c r="G78" s="20">
        <f>IF(A78&amp;""="","",SUMIFS('المصارف'!$D$6:$D$2005,'المصارف'!$B$6:$B$2005,A78&amp;""))</f>
        <v/>
      </c>
      <c r="H78" s="19">
        <f>IF(A78&amp;""="","",COUNTIFS('المصارف'!$B$6:$B$2005,A78&amp;"",'المصارف'!$A$6:$A$2005,"&gt;="&amp;'الإعدادات'!$B$8,'المصارف'!$A$6:$A$2005,"&lt;"&amp;'الإعدادات'!$B$9))</f>
        <v/>
      </c>
      <c r="I78" s="20">
        <f>IF(A78&amp;""="","",SUMIFS('المصارف'!$D$6:$D$2005,'المصارف'!$B$6:$B$2005,A78&amp;"",'المصارف'!$A$6:$A$2005,"&gt;="&amp;'الإعدادات'!$B$8,'المصارف'!$A$6:$A$2005,"&lt;"&amp;'الإعدادات'!$B$9))</f>
        <v/>
      </c>
      <c r="J78" s="6">
        <f>IF(A78&amp;""="","",IF(F78=0,"لم يستلم بعد",IF(H78&gt;0,"استلم هذا الشهر","استلم سابقًا")))</f>
        <v/>
      </c>
    </row>
    <row r="79">
      <c r="A79" s="5" t="n"/>
      <c r="B79" s="5" t="n"/>
      <c r="C79" s="5" t="n"/>
      <c r="D79" s="13" t="n"/>
      <c r="E79" s="17" t="n"/>
      <c r="F79" s="19">
        <f>IF(A79&amp;""="","",COUNTIFS('المصارف'!$B$6:$B$2005,A79&amp;""))</f>
        <v/>
      </c>
      <c r="G79" s="20">
        <f>IF(A79&amp;""="","",SUMIFS('المصارف'!$D$6:$D$2005,'المصارف'!$B$6:$B$2005,A79&amp;""))</f>
        <v/>
      </c>
      <c r="H79" s="19">
        <f>IF(A79&amp;""="","",COUNTIFS('المصارف'!$B$6:$B$2005,A79&amp;"",'المصارف'!$A$6:$A$2005,"&gt;="&amp;'الإعدادات'!$B$8,'المصارف'!$A$6:$A$2005,"&lt;"&amp;'الإعدادات'!$B$9))</f>
        <v/>
      </c>
      <c r="I79" s="20">
        <f>IF(A79&amp;""="","",SUMIFS('المصارف'!$D$6:$D$2005,'المصارف'!$B$6:$B$2005,A79&amp;"",'المصارف'!$A$6:$A$2005,"&gt;="&amp;'الإعدادات'!$B$8,'المصارف'!$A$6:$A$2005,"&lt;"&amp;'الإعدادات'!$B$9))</f>
        <v/>
      </c>
      <c r="J79" s="6">
        <f>IF(A79&amp;""="","",IF(F79=0,"لم يستلم بعد",IF(H79&gt;0,"استلم هذا الشهر","استلم سابقًا")))</f>
        <v/>
      </c>
    </row>
    <row r="80">
      <c r="A80" s="5" t="n"/>
      <c r="B80" s="5" t="n"/>
      <c r="C80" s="5" t="n"/>
      <c r="D80" s="13" t="n"/>
      <c r="E80" s="17" t="n"/>
      <c r="F80" s="19">
        <f>IF(A80&amp;""="","",COUNTIFS('المصارف'!$B$6:$B$2005,A80&amp;""))</f>
        <v/>
      </c>
      <c r="G80" s="20">
        <f>IF(A80&amp;""="","",SUMIFS('المصارف'!$D$6:$D$2005,'المصارف'!$B$6:$B$2005,A80&amp;""))</f>
        <v/>
      </c>
      <c r="H80" s="19">
        <f>IF(A80&amp;""="","",COUNTIFS('المصارف'!$B$6:$B$2005,A80&amp;"",'المصارف'!$A$6:$A$2005,"&gt;="&amp;'الإعدادات'!$B$8,'المصارف'!$A$6:$A$2005,"&lt;"&amp;'الإعدادات'!$B$9))</f>
        <v/>
      </c>
      <c r="I80" s="20">
        <f>IF(A80&amp;""="","",SUMIFS('المصارف'!$D$6:$D$2005,'المصارف'!$B$6:$B$2005,A80&amp;"",'المصارف'!$A$6:$A$2005,"&gt;="&amp;'الإعدادات'!$B$8,'المصارف'!$A$6:$A$2005,"&lt;"&amp;'الإعدادات'!$B$9))</f>
        <v/>
      </c>
      <c r="J80" s="6">
        <f>IF(A80&amp;""="","",IF(F80=0,"لم يستلم بعد",IF(H80&gt;0,"استلم هذا الشهر","استلم سابقًا")))</f>
        <v/>
      </c>
    </row>
    <row r="81">
      <c r="A81" s="5" t="n"/>
      <c r="B81" s="5" t="n"/>
      <c r="C81" s="5" t="n"/>
      <c r="D81" s="13" t="n"/>
      <c r="E81" s="17" t="n"/>
      <c r="F81" s="19">
        <f>IF(A81&amp;""="","",COUNTIFS('المصارف'!$B$6:$B$2005,A81&amp;""))</f>
        <v/>
      </c>
      <c r="G81" s="20">
        <f>IF(A81&amp;""="","",SUMIFS('المصارف'!$D$6:$D$2005,'المصارف'!$B$6:$B$2005,A81&amp;""))</f>
        <v/>
      </c>
      <c r="H81" s="19">
        <f>IF(A81&amp;""="","",COUNTIFS('المصارف'!$B$6:$B$2005,A81&amp;"",'المصارف'!$A$6:$A$2005,"&gt;="&amp;'الإعدادات'!$B$8,'المصارف'!$A$6:$A$2005,"&lt;"&amp;'الإعدادات'!$B$9))</f>
        <v/>
      </c>
      <c r="I81" s="20">
        <f>IF(A81&amp;""="","",SUMIFS('المصارف'!$D$6:$D$2005,'المصارف'!$B$6:$B$2005,A81&amp;"",'المصارف'!$A$6:$A$2005,"&gt;="&amp;'الإعدادات'!$B$8,'المصارف'!$A$6:$A$2005,"&lt;"&amp;'الإعدادات'!$B$9))</f>
        <v/>
      </c>
      <c r="J81" s="6">
        <f>IF(A81&amp;""="","",IF(F81=0,"لم يستلم بعد",IF(H81&gt;0,"استلم هذا الشهر","استلم سابقًا")))</f>
        <v/>
      </c>
    </row>
    <row r="82">
      <c r="A82" s="5" t="n"/>
      <c r="B82" s="5" t="n"/>
      <c r="C82" s="5" t="n"/>
      <c r="D82" s="13" t="n"/>
      <c r="E82" s="17" t="n"/>
      <c r="F82" s="19">
        <f>IF(A82&amp;""="","",COUNTIFS('المصارف'!$B$6:$B$2005,A82&amp;""))</f>
        <v/>
      </c>
      <c r="G82" s="20">
        <f>IF(A82&amp;""="","",SUMIFS('المصارف'!$D$6:$D$2005,'المصارف'!$B$6:$B$2005,A82&amp;""))</f>
        <v/>
      </c>
      <c r="H82" s="19">
        <f>IF(A82&amp;""="","",COUNTIFS('المصارف'!$B$6:$B$2005,A82&amp;"",'المصارف'!$A$6:$A$2005,"&gt;="&amp;'الإعدادات'!$B$8,'المصارف'!$A$6:$A$2005,"&lt;"&amp;'الإعدادات'!$B$9))</f>
        <v/>
      </c>
      <c r="I82" s="20">
        <f>IF(A82&amp;""="","",SUMIFS('المصارف'!$D$6:$D$2005,'المصارف'!$B$6:$B$2005,A82&amp;"",'المصارف'!$A$6:$A$2005,"&gt;="&amp;'الإعدادات'!$B$8,'المصارف'!$A$6:$A$2005,"&lt;"&amp;'الإعدادات'!$B$9))</f>
        <v/>
      </c>
      <c r="J82" s="6">
        <f>IF(A82&amp;""="","",IF(F82=0,"لم يستلم بعد",IF(H82&gt;0,"استلم هذا الشهر","استلم سابقًا")))</f>
        <v/>
      </c>
    </row>
    <row r="83">
      <c r="A83" s="5" t="n"/>
      <c r="B83" s="5" t="n"/>
      <c r="C83" s="5" t="n"/>
      <c r="D83" s="13" t="n"/>
      <c r="E83" s="17" t="n"/>
      <c r="F83" s="19">
        <f>IF(A83&amp;""="","",COUNTIFS('المصارف'!$B$6:$B$2005,A83&amp;""))</f>
        <v/>
      </c>
      <c r="G83" s="20">
        <f>IF(A83&amp;""="","",SUMIFS('المصارف'!$D$6:$D$2005,'المصارف'!$B$6:$B$2005,A83&amp;""))</f>
        <v/>
      </c>
      <c r="H83" s="19">
        <f>IF(A83&amp;""="","",COUNTIFS('المصارف'!$B$6:$B$2005,A83&amp;"",'المصارف'!$A$6:$A$2005,"&gt;="&amp;'الإعدادات'!$B$8,'المصارف'!$A$6:$A$2005,"&lt;"&amp;'الإعدادات'!$B$9))</f>
        <v/>
      </c>
      <c r="I83" s="20">
        <f>IF(A83&amp;""="","",SUMIFS('المصارف'!$D$6:$D$2005,'المصارف'!$B$6:$B$2005,A83&amp;"",'المصارف'!$A$6:$A$2005,"&gt;="&amp;'الإعدادات'!$B$8,'المصارف'!$A$6:$A$2005,"&lt;"&amp;'الإعدادات'!$B$9))</f>
        <v/>
      </c>
      <c r="J83" s="6">
        <f>IF(A83&amp;""="","",IF(F83=0,"لم يستلم بعد",IF(H83&gt;0,"استلم هذا الشهر","استلم سابقًا")))</f>
        <v/>
      </c>
    </row>
    <row r="84">
      <c r="A84" s="5" t="n"/>
      <c r="B84" s="5" t="n"/>
      <c r="C84" s="5" t="n"/>
      <c r="D84" s="13" t="n"/>
      <c r="E84" s="17" t="n"/>
      <c r="F84" s="19">
        <f>IF(A84&amp;""="","",COUNTIFS('المصارف'!$B$6:$B$2005,A84&amp;""))</f>
        <v/>
      </c>
      <c r="G84" s="20">
        <f>IF(A84&amp;""="","",SUMIFS('المصارف'!$D$6:$D$2005,'المصارف'!$B$6:$B$2005,A84&amp;""))</f>
        <v/>
      </c>
      <c r="H84" s="19">
        <f>IF(A84&amp;""="","",COUNTIFS('المصارف'!$B$6:$B$2005,A84&amp;"",'المصارف'!$A$6:$A$2005,"&gt;="&amp;'الإعدادات'!$B$8,'المصارف'!$A$6:$A$2005,"&lt;"&amp;'الإعدادات'!$B$9))</f>
        <v/>
      </c>
      <c r="I84" s="20">
        <f>IF(A84&amp;""="","",SUMIFS('المصارف'!$D$6:$D$2005,'المصارف'!$B$6:$B$2005,A84&amp;"",'المصارف'!$A$6:$A$2005,"&gt;="&amp;'الإعدادات'!$B$8,'المصارف'!$A$6:$A$2005,"&lt;"&amp;'الإعدادات'!$B$9))</f>
        <v/>
      </c>
      <c r="J84" s="6">
        <f>IF(A84&amp;""="","",IF(F84=0,"لم يستلم بعد",IF(H84&gt;0,"استلم هذا الشهر","استلم سابقًا")))</f>
        <v/>
      </c>
    </row>
    <row r="85">
      <c r="A85" s="5" t="n"/>
      <c r="B85" s="5" t="n"/>
      <c r="C85" s="5" t="n"/>
      <c r="D85" s="13" t="n"/>
      <c r="E85" s="17" t="n"/>
      <c r="F85" s="19">
        <f>IF(A85&amp;""="","",COUNTIFS('المصارف'!$B$6:$B$2005,A85&amp;""))</f>
        <v/>
      </c>
      <c r="G85" s="20">
        <f>IF(A85&amp;""="","",SUMIFS('المصارف'!$D$6:$D$2005,'المصارف'!$B$6:$B$2005,A85&amp;""))</f>
        <v/>
      </c>
      <c r="H85" s="19">
        <f>IF(A85&amp;""="","",COUNTIFS('المصارف'!$B$6:$B$2005,A85&amp;"",'المصارف'!$A$6:$A$2005,"&gt;="&amp;'الإعدادات'!$B$8,'المصارف'!$A$6:$A$2005,"&lt;"&amp;'الإعدادات'!$B$9))</f>
        <v/>
      </c>
      <c r="I85" s="20">
        <f>IF(A85&amp;""="","",SUMIFS('المصارف'!$D$6:$D$2005,'المصارف'!$B$6:$B$2005,A85&amp;"",'المصارف'!$A$6:$A$2005,"&gt;="&amp;'الإعدادات'!$B$8,'المصارف'!$A$6:$A$2005,"&lt;"&amp;'الإعدادات'!$B$9))</f>
        <v/>
      </c>
      <c r="J85" s="6">
        <f>IF(A85&amp;""="","",IF(F85=0,"لم يستلم بعد",IF(H85&gt;0,"استلم هذا الشهر","استلم سابقًا")))</f>
        <v/>
      </c>
    </row>
    <row r="86">
      <c r="A86" s="5" t="n"/>
      <c r="B86" s="5" t="n"/>
      <c r="C86" s="5" t="n"/>
      <c r="D86" s="13" t="n"/>
      <c r="E86" s="17" t="n"/>
      <c r="F86" s="19">
        <f>IF(A86&amp;""="","",COUNTIFS('المصارف'!$B$6:$B$2005,A86&amp;""))</f>
        <v/>
      </c>
      <c r="G86" s="20">
        <f>IF(A86&amp;""="","",SUMIFS('المصارف'!$D$6:$D$2005,'المصارف'!$B$6:$B$2005,A86&amp;""))</f>
        <v/>
      </c>
      <c r="H86" s="19">
        <f>IF(A86&amp;""="","",COUNTIFS('المصارف'!$B$6:$B$2005,A86&amp;"",'المصارف'!$A$6:$A$2005,"&gt;="&amp;'الإعدادات'!$B$8,'المصارف'!$A$6:$A$2005,"&lt;"&amp;'الإعدادات'!$B$9))</f>
        <v/>
      </c>
      <c r="I86" s="20">
        <f>IF(A86&amp;""="","",SUMIFS('المصارف'!$D$6:$D$2005,'المصارف'!$B$6:$B$2005,A86&amp;"",'المصارف'!$A$6:$A$2005,"&gt;="&amp;'الإعدادات'!$B$8,'المصارف'!$A$6:$A$2005,"&lt;"&amp;'الإعدادات'!$B$9))</f>
        <v/>
      </c>
      <c r="J86" s="6">
        <f>IF(A86&amp;""="","",IF(F86=0,"لم يستلم بعد",IF(H86&gt;0,"استلم هذا الشهر","استلم سابقًا")))</f>
        <v/>
      </c>
    </row>
    <row r="87">
      <c r="A87" s="5" t="n"/>
      <c r="B87" s="5" t="n"/>
      <c r="C87" s="5" t="n"/>
      <c r="D87" s="13" t="n"/>
      <c r="E87" s="17" t="n"/>
      <c r="F87" s="19">
        <f>IF(A87&amp;""="","",COUNTIFS('المصارف'!$B$6:$B$2005,A87&amp;""))</f>
        <v/>
      </c>
      <c r="G87" s="20">
        <f>IF(A87&amp;""="","",SUMIFS('المصارف'!$D$6:$D$2005,'المصارف'!$B$6:$B$2005,A87&amp;""))</f>
        <v/>
      </c>
      <c r="H87" s="19">
        <f>IF(A87&amp;""="","",COUNTIFS('المصارف'!$B$6:$B$2005,A87&amp;"",'المصارف'!$A$6:$A$2005,"&gt;="&amp;'الإعدادات'!$B$8,'المصارف'!$A$6:$A$2005,"&lt;"&amp;'الإعدادات'!$B$9))</f>
        <v/>
      </c>
      <c r="I87" s="20">
        <f>IF(A87&amp;""="","",SUMIFS('المصارف'!$D$6:$D$2005,'المصارف'!$B$6:$B$2005,A87&amp;"",'المصارف'!$A$6:$A$2005,"&gt;="&amp;'الإعدادات'!$B$8,'المصارف'!$A$6:$A$2005,"&lt;"&amp;'الإعدادات'!$B$9))</f>
        <v/>
      </c>
      <c r="J87" s="6">
        <f>IF(A87&amp;""="","",IF(F87=0,"لم يستلم بعد",IF(H87&gt;0,"استلم هذا الشهر","استلم سابقًا")))</f>
        <v/>
      </c>
    </row>
    <row r="88">
      <c r="A88" s="5" t="n"/>
      <c r="B88" s="5" t="n"/>
      <c r="C88" s="5" t="n"/>
      <c r="D88" s="13" t="n"/>
      <c r="E88" s="17" t="n"/>
      <c r="F88" s="19">
        <f>IF(A88&amp;""="","",COUNTIFS('المصارف'!$B$6:$B$2005,A88&amp;""))</f>
        <v/>
      </c>
      <c r="G88" s="20">
        <f>IF(A88&amp;""="","",SUMIFS('المصارف'!$D$6:$D$2005,'المصارف'!$B$6:$B$2005,A88&amp;""))</f>
        <v/>
      </c>
      <c r="H88" s="19">
        <f>IF(A88&amp;""="","",COUNTIFS('المصارف'!$B$6:$B$2005,A88&amp;"",'المصارف'!$A$6:$A$2005,"&gt;="&amp;'الإعدادات'!$B$8,'المصارف'!$A$6:$A$2005,"&lt;"&amp;'الإعدادات'!$B$9))</f>
        <v/>
      </c>
      <c r="I88" s="20">
        <f>IF(A88&amp;""="","",SUMIFS('المصارف'!$D$6:$D$2005,'المصارف'!$B$6:$B$2005,A88&amp;"",'المصارف'!$A$6:$A$2005,"&gt;="&amp;'الإعدادات'!$B$8,'المصارف'!$A$6:$A$2005,"&lt;"&amp;'الإعدادات'!$B$9))</f>
        <v/>
      </c>
      <c r="J88" s="6">
        <f>IF(A88&amp;""="","",IF(F88=0,"لم يستلم بعد",IF(H88&gt;0,"استلم هذا الشهر","استلم سابقًا")))</f>
        <v/>
      </c>
    </row>
    <row r="89">
      <c r="A89" s="5" t="n"/>
      <c r="B89" s="5" t="n"/>
      <c r="C89" s="5" t="n"/>
      <c r="D89" s="13" t="n"/>
      <c r="E89" s="17" t="n"/>
      <c r="F89" s="19">
        <f>IF(A89&amp;""="","",COUNTIFS('المصارف'!$B$6:$B$2005,A89&amp;""))</f>
        <v/>
      </c>
      <c r="G89" s="20">
        <f>IF(A89&amp;""="","",SUMIFS('المصارف'!$D$6:$D$2005,'المصارف'!$B$6:$B$2005,A89&amp;""))</f>
        <v/>
      </c>
      <c r="H89" s="19">
        <f>IF(A89&amp;""="","",COUNTIFS('المصارف'!$B$6:$B$2005,A89&amp;"",'المصارف'!$A$6:$A$2005,"&gt;="&amp;'الإعدادات'!$B$8,'المصارف'!$A$6:$A$2005,"&lt;"&amp;'الإعدادات'!$B$9))</f>
        <v/>
      </c>
      <c r="I89" s="20">
        <f>IF(A89&amp;""="","",SUMIFS('المصارف'!$D$6:$D$2005,'المصارف'!$B$6:$B$2005,A89&amp;"",'المصارف'!$A$6:$A$2005,"&gt;="&amp;'الإعدادات'!$B$8,'المصارف'!$A$6:$A$2005,"&lt;"&amp;'الإعدادات'!$B$9))</f>
        <v/>
      </c>
      <c r="J89" s="6">
        <f>IF(A89&amp;""="","",IF(F89=0,"لم يستلم بعد",IF(H89&gt;0,"استلم هذا الشهر","استلم سابقًا")))</f>
        <v/>
      </c>
    </row>
    <row r="90">
      <c r="A90" s="5" t="n"/>
      <c r="B90" s="5" t="n"/>
      <c r="C90" s="5" t="n"/>
      <c r="D90" s="13" t="n"/>
      <c r="E90" s="17" t="n"/>
      <c r="F90" s="19">
        <f>IF(A90&amp;""="","",COUNTIFS('المصارف'!$B$6:$B$2005,A90&amp;""))</f>
        <v/>
      </c>
      <c r="G90" s="20">
        <f>IF(A90&amp;""="","",SUMIFS('المصارف'!$D$6:$D$2005,'المصارف'!$B$6:$B$2005,A90&amp;""))</f>
        <v/>
      </c>
      <c r="H90" s="19">
        <f>IF(A90&amp;""="","",COUNTIFS('المصارف'!$B$6:$B$2005,A90&amp;"",'المصارف'!$A$6:$A$2005,"&gt;="&amp;'الإعدادات'!$B$8,'المصارف'!$A$6:$A$2005,"&lt;"&amp;'الإعدادات'!$B$9))</f>
        <v/>
      </c>
      <c r="I90" s="20">
        <f>IF(A90&amp;""="","",SUMIFS('المصارف'!$D$6:$D$2005,'المصارف'!$B$6:$B$2005,A90&amp;"",'المصارف'!$A$6:$A$2005,"&gt;="&amp;'الإعدادات'!$B$8,'المصارف'!$A$6:$A$2005,"&lt;"&amp;'الإعدادات'!$B$9))</f>
        <v/>
      </c>
      <c r="J90" s="6">
        <f>IF(A90&amp;""="","",IF(F90=0,"لم يستلم بعد",IF(H90&gt;0,"استلم هذا الشهر","استلم سابقًا")))</f>
        <v/>
      </c>
    </row>
    <row r="91">
      <c r="A91" s="5" t="n"/>
      <c r="B91" s="5" t="n"/>
      <c r="C91" s="5" t="n"/>
      <c r="D91" s="13" t="n"/>
      <c r="E91" s="17" t="n"/>
      <c r="F91" s="19">
        <f>IF(A91&amp;""="","",COUNTIFS('المصارف'!$B$6:$B$2005,A91&amp;""))</f>
        <v/>
      </c>
      <c r="G91" s="20">
        <f>IF(A91&amp;""="","",SUMIFS('المصارف'!$D$6:$D$2005,'المصارف'!$B$6:$B$2005,A91&amp;""))</f>
        <v/>
      </c>
      <c r="H91" s="19">
        <f>IF(A91&amp;""="","",COUNTIFS('المصارف'!$B$6:$B$2005,A91&amp;"",'المصارف'!$A$6:$A$2005,"&gt;="&amp;'الإعدادات'!$B$8,'المصارف'!$A$6:$A$2005,"&lt;"&amp;'الإعدادات'!$B$9))</f>
        <v/>
      </c>
      <c r="I91" s="20">
        <f>IF(A91&amp;""="","",SUMIFS('المصارف'!$D$6:$D$2005,'المصارف'!$B$6:$B$2005,A91&amp;"",'المصارف'!$A$6:$A$2005,"&gt;="&amp;'الإعدادات'!$B$8,'المصارف'!$A$6:$A$2005,"&lt;"&amp;'الإعدادات'!$B$9))</f>
        <v/>
      </c>
      <c r="J91" s="6">
        <f>IF(A91&amp;""="","",IF(F91=0,"لم يستلم بعد",IF(H91&gt;0,"استلم هذا الشهر","استلم سابقًا")))</f>
        <v/>
      </c>
    </row>
    <row r="92">
      <c r="A92" s="5" t="n"/>
      <c r="B92" s="5" t="n"/>
      <c r="C92" s="5" t="n"/>
      <c r="D92" s="13" t="n"/>
      <c r="E92" s="17" t="n"/>
      <c r="F92" s="19">
        <f>IF(A92&amp;""="","",COUNTIFS('المصارف'!$B$6:$B$2005,A92&amp;""))</f>
        <v/>
      </c>
      <c r="G92" s="20">
        <f>IF(A92&amp;""="","",SUMIFS('المصارف'!$D$6:$D$2005,'المصارف'!$B$6:$B$2005,A92&amp;""))</f>
        <v/>
      </c>
      <c r="H92" s="19">
        <f>IF(A92&amp;""="","",COUNTIFS('المصارف'!$B$6:$B$2005,A92&amp;"",'المصارف'!$A$6:$A$2005,"&gt;="&amp;'الإعدادات'!$B$8,'المصارف'!$A$6:$A$2005,"&lt;"&amp;'الإعدادات'!$B$9))</f>
        <v/>
      </c>
      <c r="I92" s="20">
        <f>IF(A92&amp;""="","",SUMIFS('المصارف'!$D$6:$D$2005,'المصارف'!$B$6:$B$2005,A92&amp;"",'المصارف'!$A$6:$A$2005,"&gt;="&amp;'الإعدادات'!$B$8,'المصارف'!$A$6:$A$2005,"&lt;"&amp;'الإعدادات'!$B$9))</f>
        <v/>
      </c>
      <c r="J92" s="6">
        <f>IF(A92&amp;""="","",IF(F92=0,"لم يستلم بعد",IF(H92&gt;0,"استلم هذا الشهر","استلم سابقًا")))</f>
        <v/>
      </c>
    </row>
    <row r="93">
      <c r="A93" s="5" t="n"/>
      <c r="B93" s="5" t="n"/>
      <c r="C93" s="5" t="n"/>
      <c r="D93" s="13" t="n"/>
      <c r="E93" s="17" t="n"/>
      <c r="F93" s="19">
        <f>IF(A93&amp;""="","",COUNTIFS('المصارف'!$B$6:$B$2005,A93&amp;""))</f>
        <v/>
      </c>
      <c r="G93" s="20">
        <f>IF(A93&amp;""="","",SUMIFS('المصارف'!$D$6:$D$2005,'المصارف'!$B$6:$B$2005,A93&amp;""))</f>
        <v/>
      </c>
      <c r="H93" s="19">
        <f>IF(A93&amp;""="","",COUNTIFS('المصارف'!$B$6:$B$2005,A93&amp;"",'المصارف'!$A$6:$A$2005,"&gt;="&amp;'الإعدادات'!$B$8,'المصارف'!$A$6:$A$2005,"&lt;"&amp;'الإعدادات'!$B$9))</f>
        <v/>
      </c>
      <c r="I93" s="20">
        <f>IF(A93&amp;""="","",SUMIFS('المصارف'!$D$6:$D$2005,'المصارف'!$B$6:$B$2005,A93&amp;"",'المصارف'!$A$6:$A$2005,"&gt;="&amp;'الإعدادات'!$B$8,'المصارف'!$A$6:$A$2005,"&lt;"&amp;'الإعدادات'!$B$9))</f>
        <v/>
      </c>
      <c r="J93" s="6">
        <f>IF(A93&amp;""="","",IF(F93=0,"لم يستلم بعد",IF(H93&gt;0,"استلم هذا الشهر","استلم سابقًا")))</f>
        <v/>
      </c>
    </row>
    <row r="94">
      <c r="A94" s="5" t="n"/>
      <c r="B94" s="5" t="n"/>
      <c r="C94" s="5" t="n"/>
      <c r="D94" s="13" t="n"/>
      <c r="E94" s="17" t="n"/>
      <c r="F94" s="19">
        <f>IF(A94&amp;""="","",COUNTIFS('المصارف'!$B$6:$B$2005,A94&amp;""))</f>
        <v/>
      </c>
      <c r="G94" s="20">
        <f>IF(A94&amp;""="","",SUMIFS('المصارف'!$D$6:$D$2005,'المصارف'!$B$6:$B$2005,A94&amp;""))</f>
        <v/>
      </c>
      <c r="H94" s="19">
        <f>IF(A94&amp;""="","",COUNTIFS('المصارف'!$B$6:$B$2005,A94&amp;"",'المصارف'!$A$6:$A$2005,"&gt;="&amp;'الإعدادات'!$B$8,'المصارف'!$A$6:$A$2005,"&lt;"&amp;'الإعدادات'!$B$9))</f>
        <v/>
      </c>
      <c r="I94" s="20">
        <f>IF(A94&amp;""="","",SUMIFS('المصارف'!$D$6:$D$2005,'المصارف'!$B$6:$B$2005,A94&amp;"",'المصارف'!$A$6:$A$2005,"&gt;="&amp;'الإعدادات'!$B$8,'المصارف'!$A$6:$A$2005,"&lt;"&amp;'الإعدادات'!$B$9))</f>
        <v/>
      </c>
      <c r="J94" s="6">
        <f>IF(A94&amp;""="","",IF(F94=0,"لم يستلم بعد",IF(H94&gt;0,"استلم هذا الشهر","استلم سابقًا")))</f>
        <v/>
      </c>
    </row>
    <row r="95">
      <c r="A95" s="5" t="n"/>
      <c r="B95" s="5" t="n"/>
      <c r="C95" s="5" t="n"/>
      <c r="D95" s="13" t="n"/>
      <c r="E95" s="17" t="n"/>
      <c r="F95" s="19">
        <f>IF(A95&amp;""="","",COUNTIFS('المصارف'!$B$6:$B$2005,A95&amp;""))</f>
        <v/>
      </c>
      <c r="G95" s="20">
        <f>IF(A95&amp;""="","",SUMIFS('المصارف'!$D$6:$D$2005,'المصارف'!$B$6:$B$2005,A95&amp;""))</f>
        <v/>
      </c>
      <c r="H95" s="19">
        <f>IF(A95&amp;""="","",COUNTIFS('المصارف'!$B$6:$B$2005,A95&amp;"",'المصارف'!$A$6:$A$2005,"&gt;="&amp;'الإعدادات'!$B$8,'المصارف'!$A$6:$A$2005,"&lt;"&amp;'الإعدادات'!$B$9))</f>
        <v/>
      </c>
      <c r="I95" s="20">
        <f>IF(A95&amp;""="","",SUMIFS('المصارف'!$D$6:$D$2005,'المصارف'!$B$6:$B$2005,A95&amp;"",'المصارف'!$A$6:$A$2005,"&gt;="&amp;'الإعدادات'!$B$8,'المصارف'!$A$6:$A$2005,"&lt;"&amp;'الإعدادات'!$B$9))</f>
        <v/>
      </c>
      <c r="J95" s="6">
        <f>IF(A95&amp;""="","",IF(F95=0,"لم يستلم بعد",IF(H95&gt;0,"استلم هذا الشهر","استلم سابقًا")))</f>
        <v/>
      </c>
    </row>
    <row r="96">
      <c r="A96" s="5" t="n"/>
      <c r="B96" s="5" t="n"/>
      <c r="C96" s="5" t="n"/>
      <c r="D96" s="13" t="n"/>
      <c r="E96" s="17" t="n"/>
      <c r="F96" s="19">
        <f>IF(A96&amp;""="","",COUNTIFS('المصارف'!$B$6:$B$2005,A96&amp;""))</f>
        <v/>
      </c>
      <c r="G96" s="20">
        <f>IF(A96&amp;""="","",SUMIFS('المصارف'!$D$6:$D$2005,'المصارف'!$B$6:$B$2005,A96&amp;""))</f>
        <v/>
      </c>
      <c r="H96" s="19">
        <f>IF(A96&amp;""="","",COUNTIFS('المصارف'!$B$6:$B$2005,A96&amp;"",'المصارف'!$A$6:$A$2005,"&gt;="&amp;'الإعدادات'!$B$8,'المصارف'!$A$6:$A$2005,"&lt;"&amp;'الإعدادات'!$B$9))</f>
        <v/>
      </c>
      <c r="I96" s="20">
        <f>IF(A96&amp;""="","",SUMIFS('المصارف'!$D$6:$D$2005,'المصارف'!$B$6:$B$2005,A96&amp;"",'المصارف'!$A$6:$A$2005,"&gt;="&amp;'الإعدادات'!$B$8,'المصارف'!$A$6:$A$2005,"&lt;"&amp;'الإعدادات'!$B$9))</f>
        <v/>
      </c>
      <c r="J96" s="6">
        <f>IF(A96&amp;""="","",IF(F96=0,"لم يستلم بعد",IF(H96&gt;0,"استلم هذا الشهر","استلم سابقًا")))</f>
        <v/>
      </c>
    </row>
    <row r="97">
      <c r="A97" s="5" t="n"/>
      <c r="B97" s="5" t="n"/>
      <c r="C97" s="5" t="n"/>
      <c r="D97" s="13" t="n"/>
      <c r="E97" s="17" t="n"/>
      <c r="F97" s="19">
        <f>IF(A97&amp;""="","",COUNTIFS('المصارف'!$B$6:$B$2005,A97&amp;""))</f>
        <v/>
      </c>
      <c r="G97" s="20">
        <f>IF(A97&amp;""="","",SUMIFS('المصارف'!$D$6:$D$2005,'المصارف'!$B$6:$B$2005,A97&amp;""))</f>
        <v/>
      </c>
      <c r="H97" s="19">
        <f>IF(A97&amp;""="","",COUNTIFS('المصارف'!$B$6:$B$2005,A97&amp;"",'المصارف'!$A$6:$A$2005,"&gt;="&amp;'الإعدادات'!$B$8,'المصارف'!$A$6:$A$2005,"&lt;"&amp;'الإعدادات'!$B$9))</f>
        <v/>
      </c>
      <c r="I97" s="20">
        <f>IF(A97&amp;""="","",SUMIFS('المصارف'!$D$6:$D$2005,'المصارف'!$B$6:$B$2005,A97&amp;"",'المصارف'!$A$6:$A$2005,"&gt;="&amp;'الإعدادات'!$B$8,'المصارف'!$A$6:$A$2005,"&lt;"&amp;'الإعدادات'!$B$9))</f>
        <v/>
      </c>
      <c r="J97" s="6">
        <f>IF(A97&amp;""="","",IF(F97=0,"لم يستلم بعد",IF(H97&gt;0,"استلم هذا الشهر","استلم سابقًا")))</f>
        <v/>
      </c>
    </row>
    <row r="98">
      <c r="A98" s="5" t="n"/>
      <c r="B98" s="5" t="n"/>
      <c r="C98" s="5" t="n"/>
      <c r="D98" s="13" t="n"/>
      <c r="E98" s="17" t="n"/>
      <c r="F98" s="19">
        <f>IF(A98&amp;""="","",COUNTIFS('المصارف'!$B$6:$B$2005,A98&amp;""))</f>
        <v/>
      </c>
      <c r="G98" s="20">
        <f>IF(A98&amp;""="","",SUMIFS('المصارف'!$D$6:$D$2005,'المصارف'!$B$6:$B$2005,A98&amp;""))</f>
        <v/>
      </c>
      <c r="H98" s="19">
        <f>IF(A98&amp;""="","",COUNTIFS('المصارف'!$B$6:$B$2005,A98&amp;"",'المصارف'!$A$6:$A$2005,"&gt;="&amp;'الإعدادات'!$B$8,'المصارف'!$A$6:$A$2005,"&lt;"&amp;'الإعدادات'!$B$9))</f>
        <v/>
      </c>
      <c r="I98" s="20">
        <f>IF(A98&amp;""="","",SUMIFS('المصارف'!$D$6:$D$2005,'المصارف'!$B$6:$B$2005,A98&amp;"",'المصارف'!$A$6:$A$2005,"&gt;="&amp;'الإعدادات'!$B$8,'المصارف'!$A$6:$A$2005,"&lt;"&amp;'الإعدادات'!$B$9))</f>
        <v/>
      </c>
      <c r="J98" s="6">
        <f>IF(A98&amp;""="","",IF(F98=0,"لم يستلم بعد",IF(H98&gt;0,"استلم هذا الشهر","استلم سابقًا")))</f>
        <v/>
      </c>
    </row>
    <row r="99">
      <c r="A99" s="5" t="n"/>
      <c r="B99" s="5" t="n"/>
      <c r="C99" s="5" t="n"/>
      <c r="D99" s="13" t="n"/>
      <c r="E99" s="17" t="n"/>
      <c r="F99" s="19">
        <f>IF(A99&amp;""="","",COUNTIFS('المصارف'!$B$6:$B$2005,A99&amp;""))</f>
        <v/>
      </c>
      <c r="G99" s="20">
        <f>IF(A99&amp;""="","",SUMIFS('المصارف'!$D$6:$D$2005,'المصارف'!$B$6:$B$2005,A99&amp;""))</f>
        <v/>
      </c>
      <c r="H99" s="19">
        <f>IF(A99&amp;""="","",COUNTIFS('المصارف'!$B$6:$B$2005,A99&amp;"",'المصارف'!$A$6:$A$2005,"&gt;="&amp;'الإعدادات'!$B$8,'المصارف'!$A$6:$A$2005,"&lt;"&amp;'الإعدادات'!$B$9))</f>
        <v/>
      </c>
      <c r="I99" s="20">
        <f>IF(A99&amp;""="","",SUMIFS('المصارف'!$D$6:$D$2005,'المصارف'!$B$6:$B$2005,A99&amp;"",'المصارف'!$A$6:$A$2005,"&gt;="&amp;'الإعدادات'!$B$8,'المصارف'!$A$6:$A$2005,"&lt;"&amp;'الإعدادات'!$B$9))</f>
        <v/>
      </c>
      <c r="J99" s="6">
        <f>IF(A99&amp;""="","",IF(F99=0,"لم يستلم بعد",IF(H99&gt;0,"استلم هذا الشهر","استلم سابقًا")))</f>
        <v/>
      </c>
    </row>
    <row r="100">
      <c r="A100" s="5" t="n"/>
      <c r="B100" s="5" t="n"/>
      <c r="C100" s="5" t="n"/>
      <c r="D100" s="13" t="n"/>
      <c r="E100" s="17" t="n"/>
      <c r="F100" s="19">
        <f>IF(A100&amp;""="","",COUNTIFS('المصارف'!$B$6:$B$2005,A100&amp;""))</f>
        <v/>
      </c>
      <c r="G100" s="20">
        <f>IF(A100&amp;""="","",SUMIFS('المصارف'!$D$6:$D$2005,'المصارف'!$B$6:$B$2005,A100&amp;""))</f>
        <v/>
      </c>
      <c r="H100" s="19">
        <f>IF(A100&amp;""="","",COUNTIFS('المصارف'!$B$6:$B$2005,A100&amp;"",'المصارف'!$A$6:$A$2005,"&gt;="&amp;'الإعدادات'!$B$8,'المصارف'!$A$6:$A$2005,"&lt;"&amp;'الإعدادات'!$B$9))</f>
        <v/>
      </c>
      <c r="I100" s="20">
        <f>IF(A100&amp;""="","",SUMIFS('المصارف'!$D$6:$D$2005,'المصارف'!$B$6:$B$2005,A100&amp;"",'المصارف'!$A$6:$A$2005,"&gt;="&amp;'الإعدادات'!$B$8,'المصارف'!$A$6:$A$2005,"&lt;"&amp;'الإعدادات'!$B$9))</f>
        <v/>
      </c>
      <c r="J100" s="6">
        <f>IF(A100&amp;""="","",IF(F100=0,"لم يستلم بعد",IF(H100&gt;0,"استلم هذا الشهر","استلم سابقًا")))</f>
        <v/>
      </c>
    </row>
    <row r="101">
      <c r="A101" s="5" t="n"/>
      <c r="B101" s="5" t="n"/>
      <c r="C101" s="5" t="n"/>
      <c r="D101" s="13" t="n"/>
      <c r="E101" s="17" t="n"/>
      <c r="F101" s="19">
        <f>IF(A101&amp;""="","",COUNTIFS('المصارف'!$B$6:$B$2005,A101&amp;""))</f>
        <v/>
      </c>
      <c r="G101" s="20">
        <f>IF(A101&amp;""="","",SUMIFS('المصارف'!$D$6:$D$2005,'المصارف'!$B$6:$B$2005,A101&amp;""))</f>
        <v/>
      </c>
      <c r="H101" s="19">
        <f>IF(A101&amp;""="","",COUNTIFS('المصارف'!$B$6:$B$2005,A101&amp;"",'المصارف'!$A$6:$A$2005,"&gt;="&amp;'الإعدادات'!$B$8,'المصارف'!$A$6:$A$2005,"&lt;"&amp;'الإعدادات'!$B$9))</f>
        <v/>
      </c>
      <c r="I101" s="20">
        <f>IF(A101&amp;""="","",SUMIFS('المصارف'!$D$6:$D$2005,'المصارف'!$B$6:$B$2005,A101&amp;"",'المصارف'!$A$6:$A$2005,"&gt;="&amp;'الإعدادات'!$B$8,'المصارف'!$A$6:$A$2005,"&lt;"&amp;'الإعدادات'!$B$9))</f>
        <v/>
      </c>
      <c r="J101" s="6">
        <f>IF(A101&amp;""="","",IF(F101=0,"لم يستلم بعد",IF(H101&gt;0,"استلم هذا الشهر","استلم سابقًا")))</f>
        <v/>
      </c>
    </row>
    <row r="102">
      <c r="A102" s="5" t="n"/>
      <c r="B102" s="5" t="n"/>
      <c r="C102" s="5" t="n"/>
      <c r="D102" s="13" t="n"/>
      <c r="E102" s="17" t="n"/>
      <c r="F102" s="19">
        <f>IF(A102&amp;""="","",COUNTIFS('المصارف'!$B$6:$B$2005,A102&amp;""))</f>
        <v/>
      </c>
      <c r="G102" s="20">
        <f>IF(A102&amp;""="","",SUMIFS('المصارف'!$D$6:$D$2005,'المصارف'!$B$6:$B$2005,A102&amp;""))</f>
        <v/>
      </c>
      <c r="H102" s="19">
        <f>IF(A102&amp;""="","",COUNTIFS('المصارف'!$B$6:$B$2005,A102&amp;"",'المصارف'!$A$6:$A$2005,"&gt;="&amp;'الإعدادات'!$B$8,'المصارف'!$A$6:$A$2005,"&lt;"&amp;'الإعدادات'!$B$9))</f>
        <v/>
      </c>
      <c r="I102" s="20">
        <f>IF(A102&amp;""="","",SUMIFS('المصارف'!$D$6:$D$2005,'المصارف'!$B$6:$B$2005,A102&amp;"",'المصارف'!$A$6:$A$2005,"&gt;="&amp;'الإعدادات'!$B$8,'المصارف'!$A$6:$A$2005,"&lt;"&amp;'الإعدادات'!$B$9))</f>
        <v/>
      </c>
      <c r="J102" s="6">
        <f>IF(A102&amp;""="","",IF(F102=0,"لم يستلم بعد",IF(H102&gt;0,"استلم هذا الشهر","استلم سابقًا")))</f>
        <v/>
      </c>
    </row>
    <row r="103">
      <c r="A103" s="5" t="n"/>
      <c r="B103" s="5" t="n"/>
      <c r="C103" s="5" t="n"/>
      <c r="D103" s="13" t="n"/>
      <c r="E103" s="17" t="n"/>
      <c r="F103" s="19">
        <f>IF(A103&amp;""="","",COUNTIFS('المصارف'!$B$6:$B$2005,A103&amp;""))</f>
        <v/>
      </c>
      <c r="G103" s="20">
        <f>IF(A103&amp;""="","",SUMIFS('المصارف'!$D$6:$D$2005,'المصارف'!$B$6:$B$2005,A103&amp;""))</f>
        <v/>
      </c>
      <c r="H103" s="19">
        <f>IF(A103&amp;""="","",COUNTIFS('المصارف'!$B$6:$B$2005,A103&amp;"",'المصارف'!$A$6:$A$2005,"&gt;="&amp;'الإعدادات'!$B$8,'المصارف'!$A$6:$A$2005,"&lt;"&amp;'الإعدادات'!$B$9))</f>
        <v/>
      </c>
      <c r="I103" s="20">
        <f>IF(A103&amp;""="","",SUMIFS('المصارف'!$D$6:$D$2005,'المصارف'!$B$6:$B$2005,A103&amp;"",'المصارف'!$A$6:$A$2005,"&gt;="&amp;'الإعدادات'!$B$8,'المصارف'!$A$6:$A$2005,"&lt;"&amp;'الإعدادات'!$B$9))</f>
        <v/>
      </c>
      <c r="J103" s="6">
        <f>IF(A103&amp;""="","",IF(F103=0,"لم يستلم بعد",IF(H103&gt;0,"استلم هذا الشهر","استلم سابقًا")))</f>
        <v/>
      </c>
    </row>
    <row r="104">
      <c r="A104" s="5" t="n"/>
      <c r="B104" s="5" t="n"/>
      <c r="C104" s="5" t="n"/>
      <c r="D104" s="13" t="n"/>
      <c r="E104" s="17" t="n"/>
      <c r="F104" s="19">
        <f>IF(A104&amp;""="","",COUNTIFS('المصارف'!$B$6:$B$2005,A104&amp;""))</f>
        <v/>
      </c>
      <c r="G104" s="20">
        <f>IF(A104&amp;""="","",SUMIFS('المصارف'!$D$6:$D$2005,'المصارف'!$B$6:$B$2005,A104&amp;""))</f>
        <v/>
      </c>
      <c r="H104" s="19">
        <f>IF(A104&amp;""="","",COUNTIFS('المصارف'!$B$6:$B$2005,A104&amp;"",'المصارف'!$A$6:$A$2005,"&gt;="&amp;'الإعدادات'!$B$8,'المصارف'!$A$6:$A$2005,"&lt;"&amp;'الإعدادات'!$B$9))</f>
        <v/>
      </c>
      <c r="I104" s="20">
        <f>IF(A104&amp;""="","",SUMIFS('المصارف'!$D$6:$D$2005,'المصارف'!$B$6:$B$2005,A104&amp;"",'المصارف'!$A$6:$A$2005,"&gt;="&amp;'الإعدادات'!$B$8,'المصارف'!$A$6:$A$2005,"&lt;"&amp;'الإعدادات'!$B$9))</f>
        <v/>
      </c>
      <c r="J104" s="6">
        <f>IF(A104&amp;""="","",IF(F104=0,"لم يستلم بعد",IF(H104&gt;0,"استلم هذا الشهر","استلم سابقًا")))</f>
        <v/>
      </c>
    </row>
    <row r="105">
      <c r="A105" s="5" t="n"/>
      <c r="B105" s="5" t="n"/>
      <c r="C105" s="5" t="n"/>
      <c r="D105" s="13" t="n"/>
      <c r="E105" s="17" t="n"/>
      <c r="F105" s="19">
        <f>IF(A105&amp;""="","",COUNTIFS('المصارف'!$B$6:$B$2005,A105&amp;""))</f>
        <v/>
      </c>
      <c r="G105" s="20">
        <f>IF(A105&amp;""="","",SUMIFS('المصارف'!$D$6:$D$2005,'المصارف'!$B$6:$B$2005,A105&amp;""))</f>
        <v/>
      </c>
      <c r="H105" s="19">
        <f>IF(A105&amp;""="","",COUNTIFS('المصارف'!$B$6:$B$2005,A105&amp;"",'المصارف'!$A$6:$A$2005,"&gt;="&amp;'الإعدادات'!$B$8,'المصارف'!$A$6:$A$2005,"&lt;"&amp;'الإعدادات'!$B$9))</f>
        <v/>
      </c>
      <c r="I105" s="20">
        <f>IF(A105&amp;""="","",SUMIFS('المصارف'!$D$6:$D$2005,'المصارف'!$B$6:$B$2005,A105&amp;"",'المصارف'!$A$6:$A$2005,"&gt;="&amp;'الإعدادات'!$B$8,'المصارف'!$A$6:$A$2005,"&lt;"&amp;'الإعدادات'!$B$9))</f>
        <v/>
      </c>
      <c r="J105" s="6">
        <f>IF(A105&amp;""="","",IF(F105=0,"لم يستلم بعد",IF(H105&gt;0,"استلم هذا الشهر","استلم سابقًا")))</f>
        <v/>
      </c>
    </row>
    <row r="106">
      <c r="A106" s="5" t="n"/>
      <c r="B106" s="5" t="n"/>
      <c r="C106" s="5" t="n"/>
      <c r="D106" s="13" t="n"/>
      <c r="E106" s="17" t="n"/>
      <c r="F106" s="19">
        <f>IF(A106&amp;""="","",COUNTIFS('المصارف'!$B$6:$B$2005,A106&amp;""))</f>
        <v/>
      </c>
      <c r="G106" s="20">
        <f>IF(A106&amp;""="","",SUMIFS('المصارف'!$D$6:$D$2005,'المصارف'!$B$6:$B$2005,A106&amp;""))</f>
        <v/>
      </c>
      <c r="H106" s="19">
        <f>IF(A106&amp;""="","",COUNTIFS('المصارف'!$B$6:$B$2005,A106&amp;"",'المصارف'!$A$6:$A$2005,"&gt;="&amp;'الإعدادات'!$B$8,'المصارف'!$A$6:$A$2005,"&lt;"&amp;'الإعدادات'!$B$9))</f>
        <v/>
      </c>
      <c r="I106" s="20">
        <f>IF(A106&amp;""="","",SUMIFS('المصارف'!$D$6:$D$2005,'المصارف'!$B$6:$B$2005,A106&amp;"",'المصارف'!$A$6:$A$2005,"&gt;="&amp;'الإعدادات'!$B$8,'المصارف'!$A$6:$A$2005,"&lt;"&amp;'الإعدادات'!$B$9))</f>
        <v/>
      </c>
      <c r="J106" s="6">
        <f>IF(A106&amp;""="","",IF(F106=0,"لم يستلم بعد",IF(H106&gt;0,"استلم هذا الشهر","استلم سابقًا")))</f>
        <v/>
      </c>
    </row>
    <row r="107">
      <c r="A107" s="5" t="n"/>
      <c r="B107" s="5" t="n"/>
      <c r="C107" s="5" t="n"/>
      <c r="D107" s="13" t="n"/>
      <c r="E107" s="17" t="n"/>
      <c r="F107" s="19">
        <f>IF(A107&amp;""="","",COUNTIFS('المصارف'!$B$6:$B$2005,A107&amp;""))</f>
        <v/>
      </c>
      <c r="G107" s="20">
        <f>IF(A107&amp;""="","",SUMIFS('المصارف'!$D$6:$D$2005,'المصارف'!$B$6:$B$2005,A107&amp;""))</f>
        <v/>
      </c>
      <c r="H107" s="19">
        <f>IF(A107&amp;""="","",COUNTIFS('المصارف'!$B$6:$B$2005,A107&amp;"",'المصارف'!$A$6:$A$2005,"&gt;="&amp;'الإعدادات'!$B$8,'المصارف'!$A$6:$A$2005,"&lt;"&amp;'الإعدادات'!$B$9))</f>
        <v/>
      </c>
      <c r="I107" s="20">
        <f>IF(A107&amp;""="","",SUMIFS('المصارف'!$D$6:$D$2005,'المصارف'!$B$6:$B$2005,A107&amp;"",'المصارف'!$A$6:$A$2005,"&gt;="&amp;'الإعدادات'!$B$8,'المصارف'!$A$6:$A$2005,"&lt;"&amp;'الإعدادات'!$B$9))</f>
        <v/>
      </c>
      <c r="J107" s="6">
        <f>IF(A107&amp;""="","",IF(F107=0,"لم يستلم بعد",IF(H107&gt;0,"استلم هذا الشهر","استلم سابقًا")))</f>
        <v/>
      </c>
    </row>
    <row r="108">
      <c r="A108" s="5" t="n"/>
      <c r="B108" s="5" t="n"/>
      <c r="C108" s="5" t="n"/>
      <c r="D108" s="13" t="n"/>
      <c r="E108" s="17" t="n"/>
      <c r="F108" s="19">
        <f>IF(A108&amp;""="","",COUNTIFS('المصارف'!$B$6:$B$2005,A108&amp;""))</f>
        <v/>
      </c>
      <c r="G108" s="20">
        <f>IF(A108&amp;""="","",SUMIFS('المصارف'!$D$6:$D$2005,'المصارف'!$B$6:$B$2005,A108&amp;""))</f>
        <v/>
      </c>
      <c r="H108" s="19">
        <f>IF(A108&amp;""="","",COUNTIFS('المصارف'!$B$6:$B$2005,A108&amp;"",'المصارف'!$A$6:$A$2005,"&gt;="&amp;'الإعدادات'!$B$8,'المصارف'!$A$6:$A$2005,"&lt;"&amp;'الإعدادات'!$B$9))</f>
        <v/>
      </c>
      <c r="I108" s="20">
        <f>IF(A108&amp;""="","",SUMIFS('المصارف'!$D$6:$D$2005,'المصارف'!$B$6:$B$2005,A108&amp;"",'المصارف'!$A$6:$A$2005,"&gt;="&amp;'الإعدادات'!$B$8,'المصارف'!$A$6:$A$2005,"&lt;"&amp;'الإعدادات'!$B$9))</f>
        <v/>
      </c>
      <c r="J108" s="6">
        <f>IF(A108&amp;""="","",IF(F108=0,"لم يستلم بعد",IF(H108&gt;0,"استلم هذا الشهر","استلم سابقًا")))</f>
        <v/>
      </c>
    </row>
    <row r="109">
      <c r="A109" s="5" t="n"/>
      <c r="B109" s="5" t="n"/>
      <c r="C109" s="5" t="n"/>
      <c r="D109" s="13" t="n"/>
      <c r="E109" s="17" t="n"/>
      <c r="F109" s="19">
        <f>IF(A109&amp;""="","",COUNTIFS('المصارف'!$B$6:$B$2005,A109&amp;""))</f>
        <v/>
      </c>
      <c r="G109" s="20">
        <f>IF(A109&amp;""="","",SUMIFS('المصارف'!$D$6:$D$2005,'المصارف'!$B$6:$B$2005,A109&amp;""))</f>
        <v/>
      </c>
      <c r="H109" s="19">
        <f>IF(A109&amp;""="","",COUNTIFS('المصارف'!$B$6:$B$2005,A109&amp;"",'المصارف'!$A$6:$A$2005,"&gt;="&amp;'الإعدادات'!$B$8,'المصارف'!$A$6:$A$2005,"&lt;"&amp;'الإعدادات'!$B$9))</f>
        <v/>
      </c>
      <c r="I109" s="20">
        <f>IF(A109&amp;""="","",SUMIFS('المصارف'!$D$6:$D$2005,'المصارف'!$B$6:$B$2005,A109&amp;"",'المصارف'!$A$6:$A$2005,"&gt;="&amp;'الإعدادات'!$B$8,'المصارف'!$A$6:$A$2005,"&lt;"&amp;'الإعدادات'!$B$9))</f>
        <v/>
      </c>
      <c r="J109" s="6">
        <f>IF(A109&amp;""="","",IF(F109=0,"لم يستلم بعد",IF(H109&gt;0,"استلم هذا الشهر","استلم سابقًا")))</f>
        <v/>
      </c>
    </row>
    <row r="110">
      <c r="A110" s="5" t="n"/>
      <c r="B110" s="5" t="n"/>
      <c r="C110" s="5" t="n"/>
      <c r="D110" s="13" t="n"/>
      <c r="E110" s="17" t="n"/>
      <c r="F110" s="19">
        <f>IF(A110&amp;""="","",COUNTIFS('المصارف'!$B$6:$B$2005,A110&amp;""))</f>
        <v/>
      </c>
      <c r="G110" s="20">
        <f>IF(A110&amp;""="","",SUMIFS('المصارف'!$D$6:$D$2005,'المصارف'!$B$6:$B$2005,A110&amp;""))</f>
        <v/>
      </c>
      <c r="H110" s="19">
        <f>IF(A110&amp;""="","",COUNTIFS('المصارف'!$B$6:$B$2005,A110&amp;"",'المصارف'!$A$6:$A$2005,"&gt;="&amp;'الإعدادات'!$B$8,'المصارف'!$A$6:$A$2005,"&lt;"&amp;'الإعدادات'!$B$9))</f>
        <v/>
      </c>
      <c r="I110" s="20">
        <f>IF(A110&amp;""="","",SUMIFS('المصارف'!$D$6:$D$2005,'المصارف'!$B$6:$B$2005,A110&amp;"",'المصارف'!$A$6:$A$2005,"&gt;="&amp;'الإعدادات'!$B$8,'المصارف'!$A$6:$A$2005,"&lt;"&amp;'الإعدادات'!$B$9))</f>
        <v/>
      </c>
      <c r="J110" s="6">
        <f>IF(A110&amp;""="","",IF(F110=0,"لم يستلم بعد",IF(H110&gt;0,"استلم هذا الشهر","استلم سابقًا")))</f>
        <v/>
      </c>
    </row>
    <row r="111">
      <c r="A111" s="5" t="n"/>
      <c r="B111" s="5" t="n"/>
      <c r="C111" s="5" t="n"/>
      <c r="D111" s="13" t="n"/>
      <c r="E111" s="17" t="n"/>
      <c r="F111" s="19">
        <f>IF(A111&amp;""="","",COUNTIFS('المصارف'!$B$6:$B$2005,A111&amp;""))</f>
        <v/>
      </c>
      <c r="G111" s="20">
        <f>IF(A111&amp;""="","",SUMIFS('المصارف'!$D$6:$D$2005,'المصارف'!$B$6:$B$2005,A111&amp;""))</f>
        <v/>
      </c>
      <c r="H111" s="19">
        <f>IF(A111&amp;""="","",COUNTIFS('المصارف'!$B$6:$B$2005,A111&amp;"",'المصارف'!$A$6:$A$2005,"&gt;="&amp;'الإعدادات'!$B$8,'المصارف'!$A$6:$A$2005,"&lt;"&amp;'الإعدادات'!$B$9))</f>
        <v/>
      </c>
      <c r="I111" s="20">
        <f>IF(A111&amp;""="","",SUMIFS('المصارف'!$D$6:$D$2005,'المصارف'!$B$6:$B$2005,A111&amp;"",'المصارف'!$A$6:$A$2005,"&gt;="&amp;'الإعدادات'!$B$8,'المصارف'!$A$6:$A$2005,"&lt;"&amp;'الإعدادات'!$B$9))</f>
        <v/>
      </c>
      <c r="J111" s="6">
        <f>IF(A111&amp;""="","",IF(F111=0,"لم يستلم بعد",IF(H111&gt;0,"استلم هذا الشهر","استلم سابقًا")))</f>
        <v/>
      </c>
    </row>
    <row r="112">
      <c r="A112" s="5" t="n"/>
      <c r="B112" s="5" t="n"/>
      <c r="C112" s="5" t="n"/>
      <c r="D112" s="13" t="n"/>
      <c r="E112" s="17" t="n"/>
      <c r="F112" s="19">
        <f>IF(A112&amp;""="","",COUNTIFS('المصارف'!$B$6:$B$2005,A112&amp;""))</f>
        <v/>
      </c>
      <c r="G112" s="20">
        <f>IF(A112&amp;""="","",SUMIFS('المصارف'!$D$6:$D$2005,'المصارف'!$B$6:$B$2005,A112&amp;""))</f>
        <v/>
      </c>
      <c r="H112" s="19">
        <f>IF(A112&amp;""="","",COUNTIFS('المصارف'!$B$6:$B$2005,A112&amp;"",'المصارف'!$A$6:$A$2005,"&gt;="&amp;'الإعدادات'!$B$8,'المصارف'!$A$6:$A$2005,"&lt;"&amp;'الإعدادات'!$B$9))</f>
        <v/>
      </c>
      <c r="I112" s="20">
        <f>IF(A112&amp;""="","",SUMIFS('المصارف'!$D$6:$D$2005,'المصارف'!$B$6:$B$2005,A112&amp;"",'المصارف'!$A$6:$A$2005,"&gt;="&amp;'الإعدادات'!$B$8,'المصارف'!$A$6:$A$2005,"&lt;"&amp;'الإعدادات'!$B$9))</f>
        <v/>
      </c>
      <c r="J112" s="6">
        <f>IF(A112&amp;""="","",IF(F112=0,"لم يستلم بعد",IF(H112&gt;0,"استلم هذا الشهر","استلم سابقًا")))</f>
        <v/>
      </c>
    </row>
    <row r="113">
      <c r="A113" s="5" t="n"/>
      <c r="B113" s="5" t="n"/>
      <c r="C113" s="5" t="n"/>
      <c r="D113" s="13" t="n"/>
      <c r="E113" s="17" t="n"/>
      <c r="F113" s="19">
        <f>IF(A113&amp;""="","",COUNTIFS('المصارف'!$B$6:$B$2005,A113&amp;""))</f>
        <v/>
      </c>
      <c r="G113" s="20">
        <f>IF(A113&amp;""="","",SUMIFS('المصارف'!$D$6:$D$2005,'المصارف'!$B$6:$B$2005,A113&amp;""))</f>
        <v/>
      </c>
      <c r="H113" s="19">
        <f>IF(A113&amp;""="","",COUNTIFS('المصارف'!$B$6:$B$2005,A113&amp;"",'المصارف'!$A$6:$A$2005,"&gt;="&amp;'الإعدادات'!$B$8,'المصارف'!$A$6:$A$2005,"&lt;"&amp;'الإعدادات'!$B$9))</f>
        <v/>
      </c>
      <c r="I113" s="20">
        <f>IF(A113&amp;""="","",SUMIFS('المصارف'!$D$6:$D$2005,'المصارف'!$B$6:$B$2005,A113&amp;"",'المصارف'!$A$6:$A$2005,"&gt;="&amp;'الإعدادات'!$B$8,'المصارف'!$A$6:$A$2005,"&lt;"&amp;'الإعدادات'!$B$9))</f>
        <v/>
      </c>
      <c r="J113" s="6">
        <f>IF(A113&amp;""="","",IF(F113=0,"لم يستلم بعد",IF(H113&gt;0,"استلم هذا الشهر","استلم سابقًا")))</f>
        <v/>
      </c>
    </row>
    <row r="114">
      <c r="A114" s="5" t="n"/>
      <c r="B114" s="5" t="n"/>
      <c r="C114" s="5" t="n"/>
      <c r="D114" s="13" t="n"/>
      <c r="E114" s="17" t="n"/>
      <c r="F114" s="19">
        <f>IF(A114&amp;""="","",COUNTIFS('المصارف'!$B$6:$B$2005,A114&amp;""))</f>
        <v/>
      </c>
      <c r="G114" s="20">
        <f>IF(A114&amp;""="","",SUMIFS('المصارف'!$D$6:$D$2005,'المصارف'!$B$6:$B$2005,A114&amp;""))</f>
        <v/>
      </c>
      <c r="H114" s="19">
        <f>IF(A114&amp;""="","",COUNTIFS('المصارف'!$B$6:$B$2005,A114&amp;"",'المصارف'!$A$6:$A$2005,"&gt;="&amp;'الإعدادات'!$B$8,'المصارف'!$A$6:$A$2005,"&lt;"&amp;'الإعدادات'!$B$9))</f>
        <v/>
      </c>
      <c r="I114" s="20">
        <f>IF(A114&amp;""="","",SUMIFS('المصارف'!$D$6:$D$2005,'المصارف'!$B$6:$B$2005,A114&amp;"",'المصارف'!$A$6:$A$2005,"&gt;="&amp;'الإعدادات'!$B$8,'المصارف'!$A$6:$A$2005,"&lt;"&amp;'الإعدادات'!$B$9))</f>
        <v/>
      </c>
      <c r="J114" s="6">
        <f>IF(A114&amp;""="","",IF(F114=0,"لم يستلم بعد",IF(H114&gt;0,"استلم هذا الشهر","استلم سابقًا")))</f>
        <v/>
      </c>
    </row>
    <row r="115">
      <c r="A115" s="5" t="n"/>
      <c r="B115" s="5" t="n"/>
      <c r="C115" s="5" t="n"/>
      <c r="D115" s="13" t="n"/>
      <c r="E115" s="17" t="n"/>
      <c r="F115" s="19">
        <f>IF(A115&amp;""="","",COUNTIFS('المصارف'!$B$6:$B$2005,A115&amp;""))</f>
        <v/>
      </c>
      <c r="G115" s="20">
        <f>IF(A115&amp;""="","",SUMIFS('المصارف'!$D$6:$D$2005,'المصارف'!$B$6:$B$2005,A115&amp;""))</f>
        <v/>
      </c>
      <c r="H115" s="19">
        <f>IF(A115&amp;""="","",COUNTIFS('المصارف'!$B$6:$B$2005,A115&amp;"",'المصارف'!$A$6:$A$2005,"&gt;="&amp;'الإعدادات'!$B$8,'المصارف'!$A$6:$A$2005,"&lt;"&amp;'الإعدادات'!$B$9))</f>
        <v/>
      </c>
      <c r="I115" s="20">
        <f>IF(A115&amp;""="","",SUMIFS('المصارف'!$D$6:$D$2005,'المصارف'!$B$6:$B$2005,A115&amp;"",'المصارف'!$A$6:$A$2005,"&gt;="&amp;'الإعدادات'!$B$8,'المصارف'!$A$6:$A$2005,"&lt;"&amp;'الإعدادات'!$B$9))</f>
        <v/>
      </c>
      <c r="J115" s="6">
        <f>IF(A115&amp;""="","",IF(F115=0,"لم يستلم بعد",IF(H115&gt;0,"استلم هذا الشهر","استلم سابقًا")))</f>
        <v/>
      </c>
    </row>
    <row r="116">
      <c r="A116" s="5" t="n"/>
      <c r="B116" s="5" t="n"/>
      <c r="C116" s="5" t="n"/>
      <c r="D116" s="13" t="n"/>
      <c r="E116" s="17" t="n"/>
      <c r="F116" s="19">
        <f>IF(A116&amp;""="","",COUNTIFS('المصارف'!$B$6:$B$2005,A116&amp;""))</f>
        <v/>
      </c>
      <c r="G116" s="20">
        <f>IF(A116&amp;""="","",SUMIFS('المصارف'!$D$6:$D$2005,'المصارف'!$B$6:$B$2005,A116&amp;""))</f>
        <v/>
      </c>
      <c r="H116" s="19">
        <f>IF(A116&amp;""="","",COUNTIFS('المصارف'!$B$6:$B$2005,A116&amp;"",'المصارف'!$A$6:$A$2005,"&gt;="&amp;'الإعدادات'!$B$8,'المصارف'!$A$6:$A$2005,"&lt;"&amp;'الإعدادات'!$B$9))</f>
        <v/>
      </c>
      <c r="I116" s="20">
        <f>IF(A116&amp;""="","",SUMIFS('المصارف'!$D$6:$D$2005,'المصارف'!$B$6:$B$2005,A116&amp;"",'المصارف'!$A$6:$A$2005,"&gt;="&amp;'الإعدادات'!$B$8,'المصارف'!$A$6:$A$2005,"&lt;"&amp;'الإعدادات'!$B$9))</f>
        <v/>
      </c>
      <c r="J116" s="6">
        <f>IF(A116&amp;""="","",IF(F116=0,"لم يستلم بعد",IF(H116&gt;0,"استلم هذا الشهر","استلم سابقًا")))</f>
        <v/>
      </c>
    </row>
    <row r="117">
      <c r="A117" s="5" t="n"/>
      <c r="B117" s="5" t="n"/>
      <c r="C117" s="5" t="n"/>
      <c r="D117" s="13" t="n"/>
      <c r="E117" s="17" t="n"/>
      <c r="F117" s="19">
        <f>IF(A117&amp;""="","",COUNTIFS('المصارف'!$B$6:$B$2005,A117&amp;""))</f>
        <v/>
      </c>
      <c r="G117" s="20">
        <f>IF(A117&amp;""="","",SUMIFS('المصارف'!$D$6:$D$2005,'المصارف'!$B$6:$B$2005,A117&amp;""))</f>
        <v/>
      </c>
      <c r="H117" s="19">
        <f>IF(A117&amp;""="","",COUNTIFS('المصارف'!$B$6:$B$2005,A117&amp;"",'المصارف'!$A$6:$A$2005,"&gt;="&amp;'الإعدادات'!$B$8,'المصارف'!$A$6:$A$2005,"&lt;"&amp;'الإعدادات'!$B$9))</f>
        <v/>
      </c>
      <c r="I117" s="20">
        <f>IF(A117&amp;""="","",SUMIFS('المصارف'!$D$6:$D$2005,'المصارف'!$B$6:$B$2005,A117&amp;"",'المصارف'!$A$6:$A$2005,"&gt;="&amp;'الإعدادات'!$B$8,'المصارف'!$A$6:$A$2005,"&lt;"&amp;'الإعدادات'!$B$9))</f>
        <v/>
      </c>
      <c r="J117" s="6">
        <f>IF(A117&amp;""="","",IF(F117=0,"لم يستلم بعد",IF(H117&gt;0,"استلم هذا الشهر","استلم سابقًا")))</f>
        <v/>
      </c>
    </row>
    <row r="118">
      <c r="A118" s="5" t="n"/>
      <c r="B118" s="5" t="n"/>
      <c r="C118" s="5" t="n"/>
      <c r="D118" s="13" t="n"/>
      <c r="E118" s="17" t="n"/>
      <c r="F118" s="19">
        <f>IF(A118&amp;""="","",COUNTIFS('المصارف'!$B$6:$B$2005,A118&amp;""))</f>
        <v/>
      </c>
      <c r="G118" s="20">
        <f>IF(A118&amp;""="","",SUMIFS('المصارف'!$D$6:$D$2005,'المصارف'!$B$6:$B$2005,A118&amp;""))</f>
        <v/>
      </c>
      <c r="H118" s="19">
        <f>IF(A118&amp;""="","",COUNTIFS('المصارف'!$B$6:$B$2005,A118&amp;"",'المصارف'!$A$6:$A$2005,"&gt;="&amp;'الإعدادات'!$B$8,'المصارف'!$A$6:$A$2005,"&lt;"&amp;'الإعدادات'!$B$9))</f>
        <v/>
      </c>
      <c r="I118" s="20">
        <f>IF(A118&amp;""="","",SUMIFS('المصارف'!$D$6:$D$2005,'المصارف'!$B$6:$B$2005,A118&amp;"",'المصارف'!$A$6:$A$2005,"&gt;="&amp;'الإعدادات'!$B$8,'المصارف'!$A$6:$A$2005,"&lt;"&amp;'الإعدادات'!$B$9))</f>
        <v/>
      </c>
      <c r="J118" s="6">
        <f>IF(A118&amp;""="","",IF(F118=0,"لم يستلم بعد",IF(H118&gt;0,"استلم هذا الشهر","استلم سابقًا")))</f>
        <v/>
      </c>
    </row>
    <row r="119">
      <c r="A119" s="5" t="n"/>
      <c r="B119" s="5" t="n"/>
      <c r="C119" s="5" t="n"/>
      <c r="D119" s="13" t="n"/>
      <c r="E119" s="17" t="n"/>
      <c r="F119" s="19">
        <f>IF(A119&amp;""="","",COUNTIFS('المصارف'!$B$6:$B$2005,A119&amp;""))</f>
        <v/>
      </c>
      <c r="G119" s="20">
        <f>IF(A119&amp;""="","",SUMIFS('المصارف'!$D$6:$D$2005,'المصارف'!$B$6:$B$2005,A119&amp;""))</f>
        <v/>
      </c>
      <c r="H119" s="19">
        <f>IF(A119&amp;""="","",COUNTIFS('المصارف'!$B$6:$B$2005,A119&amp;"",'المصارف'!$A$6:$A$2005,"&gt;="&amp;'الإعدادات'!$B$8,'المصارف'!$A$6:$A$2005,"&lt;"&amp;'الإعدادات'!$B$9))</f>
        <v/>
      </c>
      <c r="I119" s="20">
        <f>IF(A119&amp;""="","",SUMIFS('المصارف'!$D$6:$D$2005,'المصارف'!$B$6:$B$2005,A119&amp;"",'المصارف'!$A$6:$A$2005,"&gt;="&amp;'الإعدادات'!$B$8,'المصارف'!$A$6:$A$2005,"&lt;"&amp;'الإعدادات'!$B$9))</f>
        <v/>
      </c>
      <c r="J119" s="6">
        <f>IF(A119&amp;""="","",IF(F119=0,"لم يستلم بعد",IF(H119&gt;0,"استلم هذا الشهر","استلم سابقًا")))</f>
        <v/>
      </c>
    </row>
    <row r="120">
      <c r="A120" s="5" t="n"/>
      <c r="B120" s="5" t="n"/>
      <c r="C120" s="5" t="n"/>
      <c r="D120" s="13" t="n"/>
      <c r="E120" s="17" t="n"/>
      <c r="F120" s="19">
        <f>IF(A120&amp;""="","",COUNTIFS('المصارف'!$B$6:$B$2005,A120&amp;""))</f>
        <v/>
      </c>
      <c r="G120" s="20">
        <f>IF(A120&amp;""="","",SUMIFS('المصارف'!$D$6:$D$2005,'المصارف'!$B$6:$B$2005,A120&amp;""))</f>
        <v/>
      </c>
      <c r="H120" s="19">
        <f>IF(A120&amp;""="","",COUNTIFS('المصارف'!$B$6:$B$2005,A120&amp;"",'المصارف'!$A$6:$A$2005,"&gt;="&amp;'الإعدادات'!$B$8,'المصارف'!$A$6:$A$2005,"&lt;"&amp;'الإعدادات'!$B$9))</f>
        <v/>
      </c>
      <c r="I120" s="20">
        <f>IF(A120&amp;""="","",SUMIFS('المصارف'!$D$6:$D$2005,'المصارف'!$B$6:$B$2005,A120&amp;"",'المصارف'!$A$6:$A$2005,"&gt;="&amp;'الإعدادات'!$B$8,'المصارف'!$A$6:$A$2005,"&lt;"&amp;'الإعدادات'!$B$9))</f>
        <v/>
      </c>
      <c r="J120" s="6">
        <f>IF(A120&amp;""="","",IF(F120=0,"لم يستلم بعد",IF(H120&gt;0,"استلم هذا الشهر","استلم سابقًا")))</f>
        <v/>
      </c>
    </row>
    <row r="121">
      <c r="A121" s="5" t="n"/>
      <c r="B121" s="5" t="n"/>
      <c r="C121" s="5" t="n"/>
      <c r="D121" s="13" t="n"/>
      <c r="E121" s="17" t="n"/>
      <c r="F121" s="19">
        <f>IF(A121&amp;""="","",COUNTIFS('المصارف'!$B$6:$B$2005,A121&amp;""))</f>
        <v/>
      </c>
      <c r="G121" s="20">
        <f>IF(A121&amp;""="","",SUMIFS('المصارف'!$D$6:$D$2005,'المصارف'!$B$6:$B$2005,A121&amp;""))</f>
        <v/>
      </c>
      <c r="H121" s="19">
        <f>IF(A121&amp;""="","",COUNTIFS('المصارف'!$B$6:$B$2005,A121&amp;"",'المصارف'!$A$6:$A$2005,"&gt;="&amp;'الإعدادات'!$B$8,'المصارف'!$A$6:$A$2005,"&lt;"&amp;'الإعدادات'!$B$9))</f>
        <v/>
      </c>
      <c r="I121" s="20">
        <f>IF(A121&amp;""="","",SUMIFS('المصارف'!$D$6:$D$2005,'المصارف'!$B$6:$B$2005,A121&amp;"",'المصارف'!$A$6:$A$2005,"&gt;="&amp;'الإعدادات'!$B$8,'المصارف'!$A$6:$A$2005,"&lt;"&amp;'الإعدادات'!$B$9))</f>
        <v/>
      </c>
      <c r="J121" s="6">
        <f>IF(A121&amp;""="","",IF(F121=0,"لم يستلم بعد",IF(H121&gt;0,"استلم هذا الشهر","استلم سابقًا")))</f>
        <v/>
      </c>
    </row>
    <row r="122">
      <c r="A122" s="5" t="n"/>
      <c r="B122" s="5" t="n"/>
      <c r="C122" s="5" t="n"/>
      <c r="D122" s="13" t="n"/>
      <c r="E122" s="17" t="n"/>
      <c r="F122" s="19">
        <f>IF(A122&amp;""="","",COUNTIFS('المصارف'!$B$6:$B$2005,A122&amp;""))</f>
        <v/>
      </c>
      <c r="G122" s="20">
        <f>IF(A122&amp;""="","",SUMIFS('المصارف'!$D$6:$D$2005,'المصارف'!$B$6:$B$2005,A122&amp;""))</f>
        <v/>
      </c>
      <c r="H122" s="19">
        <f>IF(A122&amp;""="","",COUNTIFS('المصارف'!$B$6:$B$2005,A122&amp;"",'المصارف'!$A$6:$A$2005,"&gt;="&amp;'الإعدادات'!$B$8,'المصارف'!$A$6:$A$2005,"&lt;"&amp;'الإعدادات'!$B$9))</f>
        <v/>
      </c>
      <c r="I122" s="20">
        <f>IF(A122&amp;""="","",SUMIFS('المصارف'!$D$6:$D$2005,'المصارف'!$B$6:$B$2005,A122&amp;"",'المصارف'!$A$6:$A$2005,"&gt;="&amp;'الإعدادات'!$B$8,'المصارف'!$A$6:$A$2005,"&lt;"&amp;'الإعدادات'!$B$9))</f>
        <v/>
      </c>
      <c r="J122" s="6">
        <f>IF(A122&amp;""="","",IF(F122=0,"لم يستلم بعد",IF(H122&gt;0,"استلم هذا الشهر","استلم سابقًا")))</f>
        <v/>
      </c>
    </row>
    <row r="123">
      <c r="A123" s="5" t="n"/>
      <c r="B123" s="5" t="n"/>
      <c r="C123" s="5" t="n"/>
      <c r="D123" s="13" t="n"/>
      <c r="E123" s="17" t="n"/>
      <c r="F123" s="19">
        <f>IF(A123&amp;""="","",COUNTIFS('المصارف'!$B$6:$B$2005,A123&amp;""))</f>
        <v/>
      </c>
      <c r="G123" s="20">
        <f>IF(A123&amp;""="","",SUMIFS('المصارف'!$D$6:$D$2005,'المصارف'!$B$6:$B$2005,A123&amp;""))</f>
        <v/>
      </c>
      <c r="H123" s="19">
        <f>IF(A123&amp;""="","",COUNTIFS('المصارف'!$B$6:$B$2005,A123&amp;"",'المصارف'!$A$6:$A$2005,"&gt;="&amp;'الإعدادات'!$B$8,'المصارف'!$A$6:$A$2005,"&lt;"&amp;'الإعدادات'!$B$9))</f>
        <v/>
      </c>
      <c r="I123" s="20">
        <f>IF(A123&amp;""="","",SUMIFS('المصارف'!$D$6:$D$2005,'المصارف'!$B$6:$B$2005,A123&amp;"",'المصارف'!$A$6:$A$2005,"&gt;="&amp;'الإعدادات'!$B$8,'المصارف'!$A$6:$A$2005,"&lt;"&amp;'الإعدادات'!$B$9))</f>
        <v/>
      </c>
      <c r="J123" s="6">
        <f>IF(A123&amp;""="","",IF(F123=0,"لم يستلم بعد",IF(H123&gt;0,"استلم هذا الشهر","استلم سابقًا")))</f>
        <v/>
      </c>
    </row>
    <row r="124">
      <c r="A124" s="5" t="n"/>
      <c r="B124" s="5" t="n"/>
      <c r="C124" s="5" t="n"/>
      <c r="D124" s="13" t="n"/>
      <c r="E124" s="17" t="n"/>
      <c r="F124" s="19">
        <f>IF(A124&amp;""="","",COUNTIFS('المصارف'!$B$6:$B$2005,A124&amp;""))</f>
        <v/>
      </c>
      <c r="G124" s="20">
        <f>IF(A124&amp;""="","",SUMIFS('المصارف'!$D$6:$D$2005,'المصارف'!$B$6:$B$2005,A124&amp;""))</f>
        <v/>
      </c>
      <c r="H124" s="19">
        <f>IF(A124&amp;""="","",COUNTIFS('المصارف'!$B$6:$B$2005,A124&amp;"",'المصارف'!$A$6:$A$2005,"&gt;="&amp;'الإعدادات'!$B$8,'المصارف'!$A$6:$A$2005,"&lt;"&amp;'الإعدادات'!$B$9))</f>
        <v/>
      </c>
      <c r="I124" s="20">
        <f>IF(A124&amp;""="","",SUMIFS('المصارف'!$D$6:$D$2005,'المصارف'!$B$6:$B$2005,A124&amp;"",'المصارف'!$A$6:$A$2005,"&gt;="&amp;'الإعدادات'!$B$8,'المصارف'!$A$6:$A$2005,"&lt;"&amp;'الإعدادات'!$B$9))</f>
        <v/>
      </c>
      <c r="J124" s="6">
        <f>IF(A124&amp;""="","",IF(F124=0,"لم يستلم بعد",IF(H124&gt;0,"استلم هذا الشهر","استلم سابقًا")))</f>
        <v/>
      </c>
    </row>
    <row r="125">
      <c r="A125" s="5" t="n"/>
      <c r="B125" s="5" t="n"/>
      <c r="C125" s="5" t="n"/>
      <c r="D125" s="13" t="n"/>
      <c r="E125" s="17" t="n"/>
      <c r="F125" s="19">
        <f>IF(A125&amp;""="","",COUNTIFS('المصارف'!$B$6:$B$2005,A125&amp;""))</f>
        <v/>
      </c>
      <c r="G125" s="20">
        <f>IF(A125&amp;""="","",SUMIFS('المصارف'!$D$6:$D$2005,'المصارف'!$B$6:$B$2005,A125&amp;""))</f>
        <v/>
      </c>
      <c r="H125" s="19">
        <f>IF(A125&amp;""="","",COUNTIFS('المصارف'!$B$6:$B$2005,A125&amp;"",'المصارف'!$A$6:$A$2005,"&gt;="&amp;'الإعدادات'!$B$8,'المصارف'!$A$6:$A$2005,"&lt;"&amp;'الإعدادات'!$B$9))</f>
        <v/>
      </c>
      <c r="I125" s="20">
        <f>IF(A125&amp;""="","",SUMIFS('المصارف'!$D$6:$D$2005,'المصارف'!$B$6:$B$2005,A125&amp;"",'المصارف'!$A$6:$A$2005,"&gt;="&amp;'الإعدادات'!$B$8,'المصارف'!$A$6:$A$2005,"&lt;"&amp;'الإعدادات'!$B$9))</f>
        <v/>
      </c>
      <c r="J125" s="6">
        <f>IF(A125&amp;""="","",IF(F125=0,"لم يستلم بعد",IF(H125&gt;0,"استلم هذا الشهر","استلم سابقًا")))</f>
        <v/>
      </c>
    </row>
    <row r="126">
      <c r="A126" s="5" t="n"/>
      <c r="B126" s="5" t="n"/>
      <c r="C126" s="5" t="n"/>
      <c r="D126" s="13" t="n"/>
      <c r="E126" s="17" t="n"/>
      <c r="F126" s="19">
        <f>IF(A126&amp;""="","",COUNTIFS('المصارف'!$B$6:$B$2005,A126&amp;""))</f>
        <v/>
      </c>
      <c r="G126" s="20">
        <f>IF(A126&amp;""="","",SUMIFS('المصارف'!$D$6:$D$2005,'المصارف'!$B$6:$B$2005,A126&amp;""))</f>
        <v/>
      </c>
      <c r="H126" s="19">
        <f>IF(A126&amp;""="","",COUNTIFS('المصارف'!$B$6:$B$2005,A126&amp;"",'المصارف'!$A$6:$A$2005,"&gt;="&amp;'الإعدادات'!$B$8,'المصارف'!$A$6:$A$2005,"&lt;"&amp;'الإعدادات'!$B$9))</f>
        <v/>
      </c>
      <c r="I126" s="20">
        <f>IF(A126&amp;""="","",SUMIFS('المصارف'!$D$6:$D$2005,'المصارف'!$B$6:$B$2005,A126&amp;"",'المصارف'!$A$6:$A$2005,"&gt;="&amp;'الإعدادات'!$B$8,'المصارف'!$A$6:$A$2005,"&lt;"&amp;'الإعدادات'!$B$9))</f>
        <v/>
      </c>
      <c r="J126" s="6">
        <f>IF(A126&amp;""="","",IF(F126=0,"لم يستلم بعد",IF(H126&gt;0,"استلم هذا الشهر","استلم سابقًا")))</f>
        <v/>
      </c>
    </row>
    <row r="127">
      <c r="A127" s="5" t="n"/>
      <c r="B127" s="5" t="n"/>
      <c r="C127" s="5" t="n"/>
      <c r="D127" s="13" t="n"/>
      <c r="E127" s="17" t="n"/>
      <c r="F127" s="19">
        <f>IF(A127&amp;""="","",COUNTIFS('المصارف'!$B$6:$B$2005,A127&amp;""))</f>
        <v/>
      </c>
      <c r="G127" s="20">
        <f>IF(A127&amp;""="","",SUMIFS('المصارف'!$D$6:$D$2005,'المصارف'!$B$6:$B$2005,A127&amp;""))</f>
        <v/>
      </c>
      <c r="H127" s="19">
        <f>IF(A127&amp;""="","",COUNTIFS('المصارف'!$B$6:$B$2005,A127&amp;"",'المصارف'!$A$6:$A$2005,"&gt;="&amp;'الإعدادات'!$B$8,'المصارف'!$A$6:$A$2005,"&lt;"&amp;'الإعدادات'!$B$9))</f>
        <v/>
      </c>
      <c r="I127" s="20">
        <f>IF(A127&amp;""="","",SUMIFS('المصارف'!$D$6:$D$2005,'المصارف'!$B$6:$B$2005,A127&amp;"",'المصارف'!$A$6:$A$2005,"&gt;="&amp;'الإعدادات'!$B$8,'المصارف'!$A$6:$A$2005,"&lt;"&amp;'الإعدادات'!$B$9))</f>
        <v/>
      </c>
      <c r="J127" s="6">
        <f>IF(A127&amp;""="","",IF(F127=0,"لم يستلم بعد",IF(H127&gt;0,"استلم هذا الشهر","استلم سابقًا")))</f>
        <v/>
      </c>
    </row>
    <row r="128">
      <c r="A128" s="5" t="n"/>
      <c r="B128" s="5" t="n"/>
      <c r="C128" s="5" t="n"/>
      <c r="D128" s="13" t="n"/>
      <c r="E128" s="17" t="n"/>
      <c r="F128" s="19">
        <f>IF(A128&amp;""="","",COUNTIFS('المصارف'!$B$6:$B$2005,A128&amp;""))</f>
        <v/>
      </c>
      <c r="G128" s="20">
        <f>IF(A128&amp;""="","",SUMIFS('المصارف'!$D$6:$D$2005,'المصارف'!$B$6:$B$2005,A128&amp;""))</f>
        <v/>
      </c>
      <c r="H128" s="19">
        <f>IF(A128&amp;""="","",COUNTIFS('المصارف'!$B$6:$B$2005,A128&amp;"",'المصارف'!$A$6:$A$2005,"&gt;="&amp;'الإعدادات'!$B$8,'المصارف'!$A$6:$A$2005,"&lt;"&amp;'الإعدادات'!$B$9))</f>
        <v/>
      </c>
      <c r="I128" s="20">
        <f>IF(A128&amp;""="","",SUMIFS('المصارف'!$D$6:$D$2005,'المصارف'!$B$6:$B$2005,A128&amp;"",'المصارف'!$A$6:$A$2005,"&gt;="&amp;'الإعدادات'!$B$8,'المصارف'!$A$6:$A$2005,"&lt;"&amp;'الإعدادات'!$B$9))</f>
        <v/>
      </c>
      <c r="J128" s="6">
        <f>IF(A128&amp;""="","",IF(F128=0,"لم يستلم بعد",IF(H128&gt;0,"استلم هذا الشهر","استلم سابقًا")))</f>
        <v/>
      </c>
    </row>
    <row r="129">
      <c r="A129" s="5" t="n"/>
      <c r="B129" s="5" t="n"/>
      <c r="C129" s="5" t="n"/>
      <c r="D129" s="13" t="n"/>
      <c r="E129" s="17" t="n"/>
      <c r="F129" s="19">
        <f>IF(A129&amp;""="","",COUNTIFS('المصارف'!$B$6:$B$2005,A129&amp;""))</f>
        <v/>
      </c>
      <c r="G129" s="20">
        <f>IF(A129&amp;""="","",SUMIFS('المصارف'!$D$6:$D$2005,'المصارف'!$B$6:$B$2005,A129&amp;""))</f>
        <v/>
      </c>
      <c r="H129" s="19">
        <f>IF(A129&amp;""="","",COUNTIFS('المصارف'!$B$6:$B$2005,A129&amp;"",'المصارف'!$A$6:$A$2005,"&gt;="&amp;'الإعدادات'!$B$8,'المصارف'!$A$6:$A$2005,"&lt;"&amp;'الإعدادات'!$B$9))</f>
        <v/>
      </c>
      <c r="I129" s="20">
        <f>IF(A129&amp;""="","",SUMIFS('المصارف'!$D$6:$D$2005,'المصارف'!$B$6:$B$2005,A129&amp;"",'المصارف'!$A$6:$A$2005,"&gt;="&amp;'الإعدادات'!$B$8,'المصارف'!$A$6:$A$2005,"&lt;"&amp;'الإعدادات'!$B$9))</f>
        <v/>
      </c>
      <c r="J129" s="6">
        <f>IF(A129&amp;""="","",IF(F129=0,"لم يستلم بعد",IF(H129&gt;0,"استلم هذا الشهر","استلم سابقًا")))</f>
        <v/>
      </c>
    </row>
    <row r="130">
      <c r="A130" s="5" t="n"/>
      <c r="B130" s="5" t="n"/>
      <c r="C130" s="5" t="n"/>
      <c r="D130" s="13" t="n"/>
      <c r="E130" s="17" t="n"/>
      <c r="F130" s="19">
        <f>IF(A130&amp;""="","",COUNTIFS('المصارف'!$B$6:$B$2005,A130&amp;""))</f>
        <v/>
      </c>
      <c r="G130" s="20">
        <f>IF(A130&amp;""="","",SUMIFS('المصارف'!$D$6:$D$2005,'المصارف'!$B$6:$B$2005,A130&amp;""))</f>
        <v/>
      </c>
      <c r="H130" s="19">
        <f>IF(A130&amp;""="","",COUNTIFS('المصارف'!$B$6:$B$2005,A130&amp;"",'المصارف'!$A$6:$A$2005,"&gt;="&amp;'الإعدادات'!$B$8,'المصارف'!$A$6:$A$2005,"&lt;"&amp;'الإعدادات'!$B$9))</f>
        <v/>
      </c>
      <c r="I130" s="20">
        <f>IF(A130&amp;""="","",SUMIFS('المصارف'!$D$6:$D$2005,'المصارف'!$B$6:$B$2005,A130&amp;"",'المصارف'!$A$6:$A$2005,"&gt;="&amp;'الإعدادات'!$B$8,'المصارف'!$A$6:$A$2005,"&lt;"&amp;'الإعدادات'!$B$9))</f>
        <v/>
      </c>
      <c r="J130" s="6">
        <f>IF(A130&amp;""="","",IF(F130=0,"لم يستلم بعد",IF(H130&gt;0,"استلم هذا الشهر","استلم سابقًا")))</f>
        <v/>
      </c>
    </row>
    <row r="131">
      <c r="A131" s="5" t="n"/>
      <c r="B131" s="5" t="n"/>
      <c r="C131" s="5" t="n"/>
      <c r="D131" s="13" t="n"/>
      <c r="E131" s="17" t="n"/>
      <c r="F131" s="19">
        <f>IF(A131&amp;""="","",COUNTIFS('المصارف'!$B$6:$B$2005,A131&amp;""))</f>
        <v/>
      </c>
      <c r="G131" s="20">
        <f>IF(A131&amp;""="","",SUMIFS('المصارف'!$D$6:$D$2005,'المصارف'!$B$6:$B$2005,A131&amp;""))</f>
        <v/>
      </c>
      <c r="H131" s="19">
        <f>IF(A131&amp;""="","",COUNTIFS('المصارف'!$B$6:$B$2005,A131&amp;"",'المصارف'!$A$6:$A$2005,"&gt;="&amp;'الإعدادات'!$B$8,'المصارف'!$A$6:$A$2005,"&lt;"&amp;'الإعدادات'!$B$9))</f>
        <v/>
      </c>
      <c r="I131" s="20">
        <f>IF(A131&amp;""="","",SUMIFS('المصارف'!$D$6:$D$2005,'المصارف'!$B$6:$B$2005,A131&amp;"",'المصارف'!$A$6:$A$2005,"&gt;="&amp;'الإعدادات'!$B$8,'المصارف'!$A$6:$A$2005,"&lt;"&amp;'الإعدادات'!$B$9))</f>
        <v/>
      </c>
      <c r="J131" s="6">
        <f>IF(A131&amp;""="","",IF(F131=0,"لم يستلم بعد",IF(H131&gt;0,"استلم هذا الشهر","استلم سابقًا")))</f>
        <v/>
      </c>
    </row>
    <row r="132">
      <c r="A132" s="5" t="n"/>
      <c r="B132" s="5" t="n"/>
      <c r="C132" s="5" t="n"/>
      <c r="D132" s="13" t="n"/>
      <c r="E132" s="17" t="n"/>
      <c r="F132" s="19">
        <f>IF(A132&amp;""="","",COUNTIFS('المصارف'!$B$6:$B$2005,A132&amp;""))</f>
        <v/>
      </c>
      <c r="G132" s="20">
        <f>IF(A132&amp;""="","",SUMIFS('المصارف'!$D$6:$D$2005,'المصارف'!$B$6:$B$2005,A132&amp;""))</f>
        <v/>
      </c>
      <c r="H132" s="19">
        <f>IF(A132&amp;""="","",COUNTIFS('المصارف'!$B$6:$B$2005,A132&amp;"",'المصارف'!$A$6:$A$2005,"&gt;="&amp;'الإعدادات'!$B$8,'المصارف'!$A$6:$A$2005,"&lt;"&amp;'الإعدادات'!$B$9))</f>
        <v/>
      </c>
      <c r="I132" s="20">
        <f>IF(A132&amp;""="","",SUMIFS('المصارف'!$D$6:$D$2005,'المصارف'!$B$6:$B$2005,A132&amp;"",'المصارف'!$A$6:$A$2005,"&gt;="&amp;'الإعدادات'!$B$8,'المصارف'!$A$6:$A$2005,"&lt;"&amp;'الإعدادات'!$B$9))</f>
        <v/>
      </c>
      <c r="J132" s="6">
        <f>IF(A132&amp;""="","",IF(F132=0,"لم يستلم بعد",IF(H132&gt;0,"استلم هذا الشهر","استلم سابقًا")))</f>
        <v/>
      </c>
    </row>
    <row r="133">
      <c r="A133" s="5" t="n"/>
      <c r="B133" s="5" t="n"/>
      <c r="C133" s="5" t="n"/>
      <c r="D133" s="13" t="n"/>
      <c r="E133" s="17" t="n"/>
      <c r="F133" s="19">
        <f>IF(A133&amp;""="","",COUNTIFS('المصارف'!$B$6:$B$2005,A133&amp;""))</f>
        <v/>
      </c>
      <c r="G133" s="20">
        <f>IF(A133&amp;""="","",SUMIFS('المصارف'!$D$6:$D$2005,'المصارف'!$B$6:$B$2005,A133&amp;""))</f>
        <v/>
      </c>
      <c r="H133" s="19">
        <f>IF(A133&amp;""="","",COUNTIFS('المصارف'!$B$6:$B$2005,A133&amp;"",'المصارف'!$A$6:$A$2005,"&gt;="&amp;'الإعدادات'!$B$8,'المصارف'!$A$6:$A$2005,"&lt;"&amp;'الإعدادات'!$B$9))</f>
        <v/>
      </c>
      <c r="I133" s="20">
        <f>IF(A133&amp;""="","",SUMIFS('المصارف'!$D$6:$D$2005,'المصارف'!$B$6:$B$2005,A133&amp;"",'المصارف'!$A$6:$A$2005,"&gt;="&amp;'الإعدادات'!$B$8,'المصارف'!$A$6:$A$2005,"&lt;"&amp;'الإعدادات'!$B$9))</f>
        <v/>
      </c>
      <c r="J133" s="6">
        <f>IF(A133&amp;""="","",IF(F133=0,"لم يستلم بعد",IF(H133&gt;0,"استلم هذا الشهر","استلم سابقًا")))</f>
        <v/>
      </c>
    </row>
    <row r="134">
      <c r="A134" s="5" t="n"/>
      <c r="B134" s="5" t="n"/>
      <c r="C134" s="5" t="n"/>
      <c r="D134" s="13" t="n"/>
      <c r="E134" s="17" t="n"/>
      <c r="F134" s="19">
        <f>IF(A134&amp;""="","",COUNTIFS('المصارف'!$B$6:$B$2005,A134&amp;""))</f>
        <v/>
      </c>
      <c r="G134" s="20">
        <f>IF(A134&amp;""="","",SUMIFS('المصارف'!$D$6:$D$2005,'المصارف'!$B$6:$B$2005,A134&amp;""))</f>
        <v/>
      </c>
      <c r="H134" s="19">
        <f>IF(A134&amp;""="","",COUNTIFS('المصارف'!$B$6:$B$2005,A134&amp;"",'المصارف'!$A$6:$A$2005,"&gt;="&amp;'الإعدادات'!$B$8,'المصارف'!$A$6:$A$2005,"&lt;"&amp;'الإعدادات'!$B$9))</f>
        <v/>
      </c>
      <c r="I134" s="20">
        <f>IF(A134&amp;""="","",SUMIFS('المصارف'!$D$6:$D$2005,'المصارف'!$B$6:$B$2005,A134&amp;"",'المصارف'!$A$6:$A$2005,"&gt;="&amp;'الإعدادات'!$B$8,'المصارف'!$A$6:$A$2005,"&lt;"&amp;'الإعدادات'!$B$9))</f>
        <v/>
      </c>
      <c r="J134" s="6">
        <f>IF(A134&amp;""="","",IF(F134=0,"لم يستلم بعد",IF(H134&gt;0,"استلم هذا الشهر","استلم سابقًا")))</f>
        <v/>
      </c>
    </row>
    <row r="135">
      <c r="A135" s="5" t="n"/>
      <c r="B135" s="5" t="n"/>
      <c r="C135" s="5" t="n"/>
      <c r="D135" s="13" t="n"/>
      <c r="E135" s="17" t="n"/>
      <c r="F135" s="19">
        <f>IF(A135&amp;""="","",COUNTIFS('المصارف'!$B$6:$B$2005,A135&amp;""))</f>
        <v/>
      </c>
      <c r="G135" s="20">
        <f>IF(A135&amp;""="","",SUMIFS('المصارف'!$D$6:$D$2005,'المصارف'!$B$6:$B$2005,A135&amp;""))</f>
        <v/>
      </c>
      <c r="H135" s="19">
        <f>IF(A135&amp;""="","",COUNTIFS('المصارف'!$B$6:$B$2005,A135&amp;"",'المصارف'!$A$6:$A$2005,"&gt;="&amp;'الإعدادات'!$B$8,'المصارف'!$A$6:$A$2005,"&lt;"&amp;'الإعدادات'!$B$9))</f>
        <v/>
      </c>
      <c r="I135" s="20">
        <f>IF(A135&amp;""="","",SUMIFS('المصارف'!$D$6:$D$2005,'المصارف'!$B$6:$B$2005,A135&amp;"",'المصارف'!$A$6:$A$2005,"&gt;="&amp;'الإعدادات'!$B$8,'المصارف'!$A$6:$A$2005,"&lt;"&amp;'الإعدادات'!$B$9))</f>
        <v/>
      </c>
      <c r="J135" s="6">
        <f>IF(A135&amp;""="","",IF(F135=0,"لم يستلم بعد",IF(H135&gt;0,"استلم هذا الشهر","استلم سابقًا")))</f>
        <v/>
      </c>
    </row>
    <row r="136">
      <c r="A136" s="5" t="n"/>
      <c r="B136" s="5" t="n"/>
      <c r="C136" s="5" t="n"/>
      <c r="D136" s="13" t="n"/>
      <c r="E136" s="17" t="n"/>
      <c r="F136" s="19">
        <f>IF(A136&amp;""="","",COUNTIFS('المصارف'!$B$6:$B$2005,A136&amp;""))</f>
        <v/>
      </c>
      <c r="G136" s="20">
        <f>IF(A136&amp;""="","",SUMIFS('المصارف'!$D$6:$D$2005,'المصارف'!$B$6:$B$2005,A136&amp;""))</f>
        <v/>
      </c>
      <c r="H136" s="19">
        <f>IF(A136&amp;""="","",COUNTIFS('المصارف'!$B$6:$B$2005,A136&amp;"",'المصارف'!$A$6:$A$2005,"&gt;="&amp;'الإعدادات'!$B$8,'المصارف'!$A$6:$A$2005,"&lt;"&amp;'الإعدادات'!$B$9))</f>
        <v/>
      </c>
      <c r="I136" s="20">
        <f>IF(A136&amp;""="","",SUMIFS('المصارف'!$D$6:$D$2005,'المصارف'!$B$6:$B$2005,A136&amp;"",'المصارف'!$A$6:$A$2005,"&gt;="&amp;'الإعدادات'!$B$8,'المصارف'!$A$6:$A$2005,"&lt;"&amp;'الإعدادات'!$B$9))</f>
        <v/>
      </c>
      <c r="J136" s="6">
        <f>IF(A136&amp;""="","",IF(F136=0,"لم يستلم بعد",IF(H136&gt;0,"استلم هذا الشهر","استلم سابقًا")))</f>
        <v/>
      </c>
    </row>
    <row r="137">
      <c r="A137" s="5" t="n"/>
      <c r="B137" s="5" t="n"/>
      <c r="C137" s="5" t="n"/>
      <c r="D137" s="13" t="n"/>
      <c r="E137" s="17" t="n"/>
      <c r="F137" s="19">
        <f>IF(A137&amp;""="","",COUNTIFS('المصارف'!$B$6:$B$2005,A137&amp;""))</f>
        <v/>
      </c>
      <c r="G137" s="20">
        <f>IF(A137&amp;""="","",SUMIFS('المصارف'!$D$6:$D$2005,'المصارف'!$B$6:$B$2005,A137&amp;""))</f>
        <v/>
      </c>
      <c r="H137" s="19">
        <f>IF(A137&amp;""="","",COUNTIFS('المصارف'!$B$6:$B$2005,A137&amp;"",'المصارف'!$A$6:$A$2005,"&gt;="&amp;'الإعدادات'!$B$8,'المصارف'!$A$6:$A$2005,"&lt;"&amp;'الإعدادات'!$B$9))</f>
        <v/>
      </c>
      <c r="I137" s="20">
        <f>IF(A137&amp;""="","",SUMIFS('المصارف'!$D$6:$D$2005,'المصارف'!$B$6:$B$2005,A137&amp;"",'المصارف'!$A$6:$A$2005,"&gt;="&amp;'الإعدادات'!$B$8,'المصارف'!$A$6:$A$2005,"&lt;"&amp;'الإعدادات'!$B$9))</f>
        <v/>
      </c>
      <c r="J137" s="6">
        <f>IF(A137&amp;""="","",IF(F137=0,"لم يستلم بعد",IF(H137&gt;0,"استلم هذا الشهر","استلم سابقًا")))</f>
        <v/>
      </c>
    </row>
    <row r="138">
      <c r="A138" s="5" t="n"/>
      <c r="B138" s="5" t="n"/>
      <c r="C138" s="5" t="n"/>
      <c r="D138" s="13" t="n"/>
      <c r="E138" s="17" t="n"/>
      <c r="F138" s="19">
        <f>IF(A138&amp;""="","",COUNTIFS('المصارف'!$B$6:$B$2005,A138&amp;""))</f>
        <v/>
      </c>
      <c r="G138" s="20">
        <f>IF(A138&amp;""="","",SUMIFS('المصارف'!$D$6:$D$2005,'المصارف'!$B$6:$B$2005,A138&amp;""))</f>
        <v/>
      </c>
      <c r="H138" s="19">
        <f>IF(A138&amp;""="","",COUNTIFS('المصارف'!$B$6:$B$2005,A138&amp;"",'المصارف'!$A$6:$A$2005,"&gt;="&amp;'الإعدادات'!$B$8,'المصارف'!$A$6:$A$2005,"&lt;"&amp;'الإعدادات'!$B$9))</f>
        <v/>
      </c>
      <c r="I138" s="20">
        <f>IF(A138&amp;""="","",SUMIFS('المصارف'!$D$6:$D$2005,'المصارف'!$B$6:$B$2005,A138&amp;"",'المصارف'!$A$6:$A$2005,"&gt;="&amp;'الإعدادات'!$B$8,'المصارف'!$A$6:$A$2005,"&lt;"&amp;'الإعدادات'!$B$9))</f>
        <v/>
      </c>
      <c r="J138" s="6">
        <f>IF(A138&amp;""="","",IF(F138=0,"لم يستلم بعد",IF(H138&gt;0,"استلم هذا الشهر","استلم سابقًا")))</f>
        <v/>
      </c>
    </row>
    <row r="139">
      <c r="A139" s="5" t="n"/>
      <c r="B139" s="5" t="n"/>
      <c r="C139" s="5" t="n"/>
      <c r="D139" s="13" t="n"/>
      <c r="E139" s="17" t="n"/>
      <c r="F139" s="19">
        <f>IF(A139&amp;""="","",COUNTIFS('المصارف'!$B$6:$B$2005,A139&amp;""))</f>
        <v/>
      </c>
      <c r="G139" s="20">
        <f>IF(A139&amp;""="","",SUMIFS('المصارف'!$D$6:$D$2005,'المصارف'!$B$6:$B$2005,A139&amp;""))</f>
        <v/>
      </c>
      <c r="H139" s="19">
        <f>IF(A139&amp;""="","",COUNTIFS('المصارف'!$B$6:$B$2005,A139&amp;"",'المصارف'!$A$6:$A$2005,"&gt;="&amp;'الإعدادات'!$B$8,'المصارف'!$A$6:$A$2005,"&lt;"&amp;'الإعدادات'!$B$9))</f>
        <v/>
      </c>
      <c r="I139" s="20">
        <f>IF(A139&amp;""="","",SUMIFS('المصارف'!$D$6:$D$2005,'المصارف'!$B$6:$B$2005,A139&amp;"",'المصارف'!$A$6:$A$2005,"&gt;="&amp;'الإعدادات'!$B$8,'المصارف'!$A$6:$A$2005,"&lt;"&amp;'الإعدادات'!$B$9))</f>
        <v/>
      </c>
      <c r="J139" s="6">
        <f>IF(A139&amp;""="","",IF(F139=0,"لم يستلم بعد",IF(H139&gt;0,"استلم هذا الشهر","استلم سابقًا")))</f>
        <v/>
      </c>
    </row>
    <row r="140">
      <c r="A140" s="5" t="n"/>
      <c r="B140" s="5" t="n"/>
      <c r="C140" s="5" t="n"/>
      <c r="D140" s="13" t="n"/>
      <c r="E140" s="17" t="n"/>
      <c r="F140" s="19">
        <f>IF(A140&amp;""="","",COUNTIFS('المصارف'!$B$6:$B$2005,A140&amp;""))</f>
        <v/>
      </c>
      <c r="G140" s="20">
        <f>IF(A140&amp;""="","",SUMIFS('المصارف'!$D$6:$D$2005,'المصارف'!$B$6:$B$2005,A140&amp;""))</f>
        <v/>
      </c>
      <c r="H140" s="19">
        <f>IF(A140&amp;""="","",COUNTIFS('المصارف'!$B$6:$B$2005,A140&amp;"",'المصارف'!$A$6:$A$2005,"&gt;="&amp;'الإعدادات'!$B$8,'المصارف'!$A$6:$A$2005,"&lt;"&amp;'الإعدادات'!$B$9))</f>
        <v/>
      </c>
      <c r="I140" s="20">
        <f>IF(A140&amp;""="","",SUMIFS('المصارف'!$D$6:$D$2005,'المصارف'!$B$6:$B$2005,A140&amp;"",'المصارف'!$A$6:$A$2005,"&gt;="&amp;'الإعدادات'!$B$8,'المصارف'!$A$6:$A$2005,"&lt;"&amp;'الإعدادات'!$B$9))</f>
        <v/>
      </c>
      <c r="J140" s="6">
        <f>IF(A140&amp;""="","",IF(F140=0,"لم يستلم بعد",IF(H140&gt;0,"استلم هذا الشهر","استلم سابقًا")))</f>
        <v/>
      </c>
    </row>
    <row r="141">
      <c r="A141" s="5" t="n"/>
      <c r="B141" s="5" t="n"/>
      <c r="C141" s="5" t="n"/>
      <c r="D141" s="13" t="n"/>
      <c r="E141" s="17" t="n"/>
      <c r="F141" s="19">
        <f>IF(A141&amp;""="","",COUNTIFS('المصارف'!$B$6:$B$2005,A141&amp;""))</f>
        <v/>
      </c>
      <c r="G141" s="20">
        <f>IF(A141&amp;""="","",SUMIFS('المصارف'!$D$6:$D$2005,'المصارف'!$B$6:$B$2005,A141&amp;""))</f>
        <v/>
      </c>
      <c r="H141" s="19">
        <f>IF(A141&amp;""="","",COUNTIFS('المصارف'!$B$6:$B$2005,A141&amp;"",'المصارف'!$A$6:$A$2005,"&gt;="&amp;'الإعدادات'!$B$8,'المصارف'!$A$6:$A$2005,"&lt;"&amp;'الإعدادات'!$B$9))</f>
        <v/>
      </c>
      <c r="I141" s="20">
        <f>IF(A141&amp;""="","",SUMIFS('المصارف'!$D$6:$D$2005,'المصارف'!$B$6:$B$2005,A141&amp;"",'المصارف'!$A$6:$A$2005,"&gt;="&amp;'الإعدادات'!$B$8,'المصارف'!$A$6:$A$2005,"&lt;"&amp;'الإعدادات'!$B$9))</f>
        <v/>
      </c>
      <c r="J141" s="6">
        <f>IF(A141&amp;""="","",IF(F141=0,"لم يستلم بعد",IF(H141&gt;0,"استلم هذا الشهر","استلم سابقًا")))</f>
        <v/>
      </c>
    </row>
    <row r="142">
      <c r="A142" s="5" t="n"/>
      <c r="B142" s="5" t="n"/>
      <c r="C142" s="5" t="n"/>
      <c r="D142" s="13" t="n"/>
      <c r="E142" s="17" t="n"/>
      <c r="F142" s="19">
        <f>IF(A142&amp;""="","",COUNTIFS('المصارف'!$B$6:$B$2005,A142&amp;""))</f>
        <v/>
      </c>
      <c r="G142" s="20">
        <f>IF(A142&amp;""="","",SUMIFS('المصارف'!$D$6:$D$2005,'المصارف'!$B$6:$B$2005,A142&amp;""))</f>
        <v/>
      </c>
      <c r="H142" s="19">
        <f>IF(A142&amp;""="","",COUNTIFS('المصارف'!$B$6:$B$2005,A142&amp;"",'المصارف'!$A$6:$A$2005,"&gt;="&amp;'الإعدادات'!$B$8,'المصارف'!$A$6:$A$2005,"&lt;"&amp;'الإعدادات'!$B$9))</f>
        <v/>
      </c>
      <c r="I142" s="20">
        <f>IF(A142&amp;""="","",SUMIFS('المصارف'!$D$6:$D$2005,'المصارف'!$B$6:$B$2005,A142&amp;"",'المصارف'!$A$6:$A$2005,"&gt;="&amp;'الإعدادات'!$B$8,'المصارف'!$A$6:$A$2005,"&lt;"&amp;'الإعدادات'!$B$9))</f>
        <v/>
      </c>
      <c r="J142" s="6">
        <f>IF(A142&amp;""="","",IF(F142=0,"لم يستلم بعد",IF(H142&gt;0,"استلم هذا الشهر","استلم سابقًا")))</f>
        <v/>
      </c>
    </row>
    <row r="143">
      <c r="A143" s="5" t="n"/>
      <c r="B143" s="5" t="n"/>
      <c r="C143" s="5" t="n"/>
      <c r="D143" s="13" t="n"/>
      <c r="E143" s="17" t="n"/>
      <c r="F143" s="19">
        <f>IF(A143&amp;""="","",COUNTIFS('المصارف'!$B$6:$B$2005,A143&amp;""))</f>
        <v/>
      </c>
      <c r="G143" s="20">
        <f>IF(A143&amp;""="","",SUMIFS('المصارف'!$D$6:$D$2005,'المصارف'!$B$6:$B$2005,A143&amp;""))</f>
        <v/>
      </c>
      <c r="H143" s="19">
        <f>IF(A143&amp;""="","",COUNTIFS('المصارف'!$B$6:$B$2005,A143&amp;"",'المصارف'!$A$6:$A$2005,"&gt;="&amp;'الإعدادات'!$B$8,'المصارف'!$A$6:$A$2005,"&lt;"&amp;'الإعدادات'!$B$9))</f>
        <v/>
      </c>
      <c r="I143" s="20">
        <f>IF(A143&amp;""="","",SUMIFS('المصارف'!$D$6:$D$2005,'المصارف'!$B$6:$B$2005,A143&amp;"",'المصارف'!$A$6:$A$2005,"&gt;="&amp;'الإعدادات'!$B$8,'المصارف'!$A$6:$A$2005,"&lt;"&amp;'الإعدادات'!$B$9))</f>
        <v/>
      </c>
      <c r="J143" s="6">
        <f>IF(A143&amp;""="","",IF(F143=0,"لم يستلم بعد",IF(H143&gt;0,"استلم هذا الشهر","استلم سابقًا")))</f>
        <v/>
      </c>
    </row>
    <row r="144">
      <c r="A144" s="5" t="n"/>
      <c r="B144" s="5" t="n"/>
      <c r="C144" s="5" t="n"/>
      <c r="D144" s="13" t="n"/>
      <c r="E144" s="17" t="n"/>
      <c r="F144" s="19">
        <f>IF(A144&amp;""="","",COUNTIFS('المصارف'!$B$6:$B$2005,A144&amp;""))</f>
        <v/>
      </c>
      <c r="G144" s="20">
        <f>IF(A144&amp;""="","",SUMIFS('المصارف'!$D$6:$D$2005,'المصارف'!$B$6:$B$2005,A144&amp;""))</f>
        <v/>
      </c>
      <c r="H144" s="19">
        <f>IF(A144&amp;""="","",COUNTIFS('المصارف'!$B$6:$B$2005,A144&amp;"",'المصارف'!$A$6:$A$2005,"&gt;="&amp;'الإعدادات'!$B$8,'المصارف'!$A$6:$A$2005,"&lt;"&amp;'الإعدادات'!$B$9))</f>
        <v/>
      </c>
      <c r="I144" s="20">
        <f>IF(A144&amp;""="","",SUMIFS('المصارف'!$D$6:$D$2005,'المصارف'!$B$6:$B$2005,A144&amp;"",'المصارف'!$A$6:$A$2005,"&gt;="&amp;'الإعدادات'!$B$8,'المصارف'!$A$6:$A$2005,"&lt;"&amp;'الإعدادات'!$B$9))</f>
        <v/>
      </c>
      <c r="J144" s="6">
        <f>IF(A144&amp;""="","",IF(F144=0,"لم يستلم بعد",IF(H144&gt;0,"استلم هذا الشهر","استلم سابقًا")))</f>
        <v/>
      </c>
    </row>
    <row r="145">
      <c r="A145" s="5" t="n"/>
      <c r="B145" s="5" t="n"/>
      <c r="C145" s="5" t="n"/>
      <c r="D145" s="13" t="n"/>
      <c r="E145" s="17" t="n"/>
      <c r="F145" s="19">
        <f>IF(A145&amp;""="","",COUNTIFS('المصارف'!$B$6:$B$2005,A145&amp;""))</f>
        <v/>
      </c>
      <c r="G145" s="20">
        <f>IF(A145&amp;""="","",SUMIFS('المصارف'!$D$6:$D$2005,'المصارف'!$B$6:$B$2005,A145&amp;""))</f>
        <v/>
      </c>
      <c r="H145" s="19">
        <f>IF(A145&amp;""="","",COUNTIFS('المصارف'!$B$6:$B$2005,A145&amp;"",'المصارف'!$A$6:$A$2005,"&gt;="&amp;'الإعدادات'!$B$8,'المصارف'!$A$6:$A$2005,"&lt;"&amp;'الإعدادات'!$B$9))</f>
        <v/>
      </c>
      <c r="I145" s="20">
        <f>IF(A145&amp;""="","",SUMIFS('المصارف'!$D$6:$D$2005,'المصارف'!$B$6:$B$2005,A145&amp;"",'المصارف'!$A$6:$A$2005,"&gt;="&amp;'الإعدادات'!$B$8,'المصارف'!$A$6:$A$2005,"&lt;"&amp;'الإعدادات'!$B$9))</f>
        <v/>
      </c>
      <c r="J145" s="6">
        <f>IF(A145&amp;""="","",IF(F145=0,"لم يستلم بعد",IF(H145&gt;0,"استلم هذا الشهر","استلم سابقًا")))</f>
        <v/>
      </c>
    </row>
    <row r="146">
      <c r="A146" s="5" t="n"/>
      <c r="B146" s="5" t="n"/>
      <c r="C146" s="5" t="n"/>
      <c r="D146" s="13" t="n"/>
      <c r="E146" s="17" t="n"/>
      <c r="F146" s="19">
        <f>IF(A146&amp;""="","",COUNTIFS('المصارف'!$B$6:$B$2005,A146&amp;""))</f>
        <v/>
      </c>
      <c r="G146" s="20">
        <f>IF(A146&amp;""="","",SUMIFS('المصارف'!$D$6:$D$2005,'المصارف'!$B$6:$B$2005,A146&amp;""))</f>
        <v/>
      </c>
      <c r="H146" s="19">
        <f>IF(A146&amp;""="","",COUNTIFS('المصارف'!$B$6:$B$2005,A146&amp;"",'المصارف'!$A$6:$A$2005,"&gt;="&amp;'الإعدادات'!$B$8,'المصارف'!$A$6:$A$2005,"&lt;"&amp;'الإعدادات'!$B$9))</f>
        <v/>
      </c>
      <c r="I146" s="20">
        <f>IF(A146&amp;""="","",SUMIFS('المصارف'!$D$6:$D$2005,'المصارف'!$B$6:$B$2005,A146&amp;"",'المصارف'!$A$6:$A$2005,"&gt;="&amp;'الإعدادات'!$B$8,'المصارف'!$A$6:$A$2005,"&lt;"&amp;'الإعدادات'!$B$9))</f>
        <v/>
      </c>
      <c r="J146" s="6">
        <f>IF(A146&amp;""="","",IF(F146=0,"لم يستلم بعد",IF(H146&gt;0,"استلم هذا الشهر","استلم سابقًا")))</f>
        <v/>
      </c>
    </row>
    <row r="147">
      <c r="A147" s="5" t="n"/>
      <c r="B147" s="5" t="n"/>
      <c r="C147" s="5" t="n"/>
      <c r="D147" s="13" t="n"/>
      <c r="E147" s="17" t="n"/>
      <c r="F147" s="19">
        <f>IF(A147&amp;""="","",COUNTIFS('المصارف'!$B$6:$B$2005,A147&amp;""))</f>
        <v/>
      </c>
      <c r="G147" s="20">
        <f>IF(A147&amp;""="","",SUMIFS('المصارف'!$D$6:$D$2005,'المصارف'!$B$6:$B$2005,A147&amp;""))</f>
        <v/>
      </c>
      <c r="H147" s="19">
        <f>IF(A147&amp;""="","",COUNTIFS('المصارف'!$B$6:$B$2005,A147&amp;"",'المصارف'!$A$6:$A$2005,"&gt;="&amp;'الإعدادات'!$B$8,'المصارف'!$A$6:$A$2005,"&lt;"&amp;'الإعدادات'!$B$9))</f>
        <v/>
      </c>
      <c r="I147" s="20">
        <f>IF(A147&amp;""="","",SUMIFS('المصارف'!$D$6:$D$2005,'المصارف'!$B$6:$B$2005,A147&amp;"",'المصارف'!$A$6:$A$2005,"&gt;="&amp;'الإعدادات'!$B$8,'المصارف'!$A$6:$A$2005,"&lt;"&amp;'الإعدادات'!$B$9))</f>
        <v/>
      </c>
      <c r="J147" s="6">
        <f>IF(A147&amp;""="","",IF(F147=0,"لم يستلم بعد",IF(H147&gt;0,"استلم هذا الشهر","استلم سابقًا")))</f>
        <v/>
      </c>
    </row>
    <row r="148">
      <c r="A148" s="5" t="n"/>
      <c r="B148" s="5" t="n"/>
      <c r="C148" s="5" t="n"/>
      <c r="D148" s="13" t="n"/>
      <c r="E148" s="17" t="n"/>
      <c r="F148" s="19">
        <f>IF(A148&amp;""="","",COUNTIFS('المصارف'!$B$6:$B$2005,A148&amp;""))</f>
        <v/>
      </c>
      <c r="G148" s="20">
        <f>IF(A148&amp;""="","",SUMIFS('المصارف'!$D$6:$D$2005,'المصارف'!$B$6:$B$2005,A148&amp;""))</f>
        <v/>
      </c>
      <c r="H148" s="19">
        <f>IF(A148&amp;""="","",COUNTIFS('المصارف'!$B$6:$B$2005,A148&amp;"",'المصارف'!$A$6:$A$2005,"&gt;="&amp;'الإعدادات'!$B$8,'المصارف'!$A$6:$A$2005,"&lt;"&amp;'الإعدادات'!$B$9))</f>
        <v/>
      </c>
      <c r="I148" s="20">
        <f>IF(A148&amp;""="","",SUMIFS('المصارف'!$D$6:$D$2005,'المصارف'!$B$6:$B$2005,A148&amp;"",'المصارف'!$A$6:$A$2005,"&gt;="&amp;'الإعدادات'!$B$8,'المصارف'!$A$6:$A$2005,"&lt;"&amp;'الإعدادات'!$B$9))</f>
        <v/>
      </c>
      <c r="J148" s="6">
        <f>IF(A148&amp;""="","",IF(F148=0,"لم يستلم بعد",IF(H148&gt;0,"استلم هذا الشهر","استلم سابقًا")))</f>
        <v/>
      </c>
    </row>
    <row r="149">
      <c r="A149" s="5" t="n"/>
      <c r="B149" s="5" t="n"/>
      <c r="C149" s="5" t="n"/>
      <c r="D149" s="13" t="n"/>
      <c r="E149" s="17" t="n"/>
      <c r="F149" s="19">
        <f>IF(A149&amp;""="","",COUNTIFS('المصارف'!$B$6:$B$2005,A149&amp;""))</f>
        <v/>
      </c>
      <c r="G149" s="20">
        <f>IF(A149&amp;""="","",SUMIFS('المصارف'!$D$6:$D$2005,'المصارف'!$B$6:$B$2005,A149&amp;""))</f>
        <v/>
      </c>
      <c r="H149" s="19">
        <f>IF(A149&amp;""="","",COUNTIFS('المصارف'!$B$6:$B$2005,A149&amp;"",'المصارف'!$A$6:$A$2005,"&gt;="&amp;'الإعدادات'!$B$8,'المصارف'!$A$6:$A$2005,"&lt;"&amp;'الإعدادات'!$B$9))</f>
        <v/>
      </c>
      <c r="I149" s="20">
        <f>IF(A149&amp;""="","",SUMIFS('المصارف'!$D$6:$D$2005,'المصارف'!$B$6:$B$2005,A149&amp;"",'المصارف'!$A$6:$A$2005,"&gt;="&amp;'الإعدادات'!$B$8,'المصارف'!$A$6:$A$2005,"&lt;"&amp;'الإعدادات'!$B$9))</f>
        <v/>
      </c>
      <c r="J149" s="6">
        <f>IF(A149&amp;""="","",IF(F149=0,"لم يستلم بعد",IF(H149&gt;0,"استلم هذا الشهر","استلم سابقًا")))</f>
        <v/>
      </c>
    </row>
    <row r="150">
      <c r="A150" s="5" t="n"/>
      <c r="B150" s="5" t="n"/>
      <c r="C150" s="5" t="n"/>
      <c r="D150" s="13" t="n"/>
      <c r="E150" s="17" t="n"/>
      <c r="F150" s="19">
        <f>IF(A150&amp;""="","",COUNTIFS('المصارف'!$B$6:$B$2005,A150&amp;""))</f>
        <v/>
      </c>
      <c r="G150" s="20">
        <f>IF(A150&amp;""="","",SUMIFS('المصارف'!$D$6:$D$2005,'المصارف'!$B$6:$B$2005,A150&amp;""))</f>
        <v/>
      </c>
      <c r="H150" s="19">
        <f>IF(A150&amp;""="","",COUNTIFS('المصارف'!$B$6:$B$2005,A150&amp;"",'المصارف'!$A$6:$A$2005,"&gt;="&amp;'الإعدادات'!$B$8,'المصارف'!$A$6:$A$2005,"&lt;"&amp;'الإعدادات'!$B$9))</f>
        <v/>
      </c>
      <c r="I150" s="20">
        <f>IF(A150&amp;""="","",SUMIFS('المصارف'!$D$6:$D$2005,'المصارف'!$B$6:$B$2005,A150&amp;"",'المصارف'!$A$6:$A$2005,"&gt;="&amp;'الإعدادات'!$B$8,'المصارف'!$A$6:$A$2005,"&lt;"&amp;'الإعدادات'!$B$9))</f>
        <v/>
      </c>
      <c r="J150" s="6">
        <f>IF(A150&amp;""="","",IF(F150=0,"لم يستلم بعد",IF(H150&gt;0,"استلم هذا الشهر","استلم سابقًا")))</f>
        <v/>
      </c>
    </row>
    <row r="151">
      <c r="A151" s="5" t="n"/>
      <c r="B151" s="5" t="n"/>
      <c r="C151" s="5" t="n"/>
      <c r="D151" s="13" t="n"/>
      <c r="E151" s="17" t="n"/>
      <c r="F151" s="19">
        <f>IF(A151&amp;""="","",COUNTIFS('المصارف'!$B$6:$B$2005,A151&amp;""))</f>
        <v/>
      </c>
      <c r="G151" s="20">
        <f>IF(A151&amp;""="","",SUMIFS('المصارف'!$D$6:$D$2005,'المصارف'!$B$6:$B$2005,A151&amp;""))</f>
        <v/>
      </c>
      <c r="H151" s="19">
        <f>IF(A151&amp;""="","",COUNTIFS('المصارف'!$B$6:$B$2005,A151&amp;"",'المصارف'!$A$6:$A$2005,"&gt;="&amp;'الإعدادات'!$B$8,'المصارف'!$A$6:$A$2005,"&lt;"&amp;'الإعدادات'!$B$9))</f>
        <v/>
      </c>
      <c r="I151" s="20">
        <f>IF(A151&amp;""="","",SUMIFS('المصارف'!$D$6:$D$2005,'المصارف'!$B$6:$B$2005,A151&amp;"",'المصارف'!$A$6:$A$2005,"&gt;="&amp;'الإعدادات'!$B$8,'المصارف'!$A$6:$A$2005,"&lt;"&amp;'الإعدادات'!$B$9))</f>
        <v/>
      </c>
      <c r="J151" s="6">
        <f>IF(A151&amp;""="","",IF(F151=0,"لم يستلم بعد",IF(H151&gt;0,"استلم هذا الشهر","استلم سابقًا")))</f>
        <v/>
      </c>
    </row>
    <row r="152">
      <c r="A152" s="5" t="n"/>
      <c r="B152" s="5" t="n"/>
      <c r="C152" s="5" t="n"/>
      <c r="D152" s="13" t="n"/>
      <c r="E152" s="17" t="n"/>
      <c r="F152" s="19">
        <f>IF(A152&amp;""="","",COUNTIFS('المصارف'!$B$6:$B$2005,A152&amp;""))</f>
        <v/>
      </c>
      <c r="G152" s="20">
        <f>IF(A152&amp;""="","",SUMIFS('المصارف'!$D$6:$D$2005,'المصارف'!$B$6:$B$2005,A152&amp;""))</f>
        <v/>
      </c>
      <c r="H152" s="19">
        <f>IF(A152&amp;""="","",COUNTIFS('المصارف'!$B$6:$B$2005,A152&amp;"",'المصارف'!$A$6:$A$2005,"&gt;="&amp;'الإعدادات'!$B$8,'المصارف'!$A$6:$A$2005,"&lt;"&amp;'الإعدادات'!$B$9))</f>
        <v/>
      </c>
      <c r="I152" s="20">
        <f>IF(A152&amp;""="","",SUMIFS('المصارف'!$D$6:$D$2005,'المصارف'!$B$6:$B$2005,A152&amp;"",'المصارف'!$A$6:$A$2005,"&gt;="&amp;'الإعدادات'!$B$8,'المصارف'!$A$6:$A$2005,"&lt;"&amp;'الإعدادات'!$B$9))</f>
        <v/>
      </c>
      <c r="J152" s="6">
        <f>IF(A152&amp;""="","",IF(F152=0,"لم يستلم بعد",IF(H152&gt;0,"استلم هذا الشهر","استلم سابقًا")))</f>
        <v/>
      </c>
    </row>
    <row r="153">
      <c r="A153" s="5" t="n"/>
      <c r="B153" s="5" t="n"/>
      <c r="C153" s="5" t="n"/>
      <c r="D153" s="13" t="n"/>
      <c r="E153" s="17" t="n"/>
      <c r="F153" s="19">
        <f>IF(A153&amp;""="","",COUNTIFS('المصارف'!$B$6:$B$2005,A153&amp;""))</f>
        <v/>
      </c>
      <c r="G153" s="20">
        <f>IF(A153&amp;""="","",SUMIFS('المصارف'!$D$6:$D$2005,'المصارف'!$B$6:$B$2005,A153&amp;""))</f>
        <v/>
      </c>
      <c r="H153" s="19">
        <f>IF(A153&amp;""="","",COUNTIFS('المصارف'!$B$6:$B$2005,A153&amp;"",'المصارف'!$A$6:$A$2005,"&gt;="&amp;'الإعدادات'!$B$8,'المصارف'!$A$6:$A$2005,"&lt;"&amp;'الإعدادات'!$B$9))</f>
        <v/>
      </c>
      <c r="I153" s="20">
        <f>IF(A153&amp;""="","",SUMIFS('المصارف'!$D$6:$D$2005,'المصارف'!$B$6:$B$2005,A153&amp;"",'المصارف'!$A$6:$A$2005,"&gt;="&amp;'الإعدادات'!$B$8,'المصارف'!$A$6:$A$2005,"&lt;"&amp;'الإعدادات'!$B$9))</f>
        <v/>
      </c>
      <c r="J153" s="6">
        <f>IF(A153&amp;""="","",IF(F153=0,"لم يستلم بعد",IF(H153&gt;0,"استلم هذا الشهر","استلم سابقًا")))</f>
        <v/>
      </c>
    </row>
    <row r="154">
      <c r="A154" s="5" t="n"/>
      <c r="B154" s="5" t="n"/>
      <c r="C154" s="5" t="n"/>
      <c r="D154" s="13" t="n"/>
      <c r="E154" s="17" t="n"/>
      <c r="F154" s="19">
        <f>IF(A154&amp;""="","",COUNTIFS('المصارف'!$B$6:$B$2005,A154&amp;""))</f>
        <v/>
      </c>
      <c r="G154" s="20">
        <f>IF(A154&amp;""="","",SUMIFS('المصارف'!$D$6:$D$2005,'المصارف'!$B$6:$B$2005,A154&amp;""))</f>
        <v/>
      </c>
      <c r="H154" s="19">
        <f>IF(A154&amp;""="","",COUNTIFS('المصارف'!$B$6:$B$2005,A154&amp;"",'المصارف'!$A$6:$A$2005,"&gt;="&amp;'الإعدادات'!$B$8,'المصارف'!$A$6:$A$2005,"&lt;"&amp;'الإعدادات'!$B$9))</f>
        <v/>
      </c>
      <c r="I154" s="20">
        <f>IF(A154&amp;""="","",SUMIFS('المصارف'!$D$6:$D$2005,'المصارف'!$B$6:$B$2005,A154&amp;"",'المصارف'!$A$6:$A$2005,"&gt;="&amp;'الإعدادات'!$B$8,'المصارف'!$A$6:$A$2005,"&lt;"&amp;'الإعدادات'!$B$9))</f>
        <v/>
      </c>
      <c r="J154" s="6">
        <f>IF(A154&amp;""="","",IF(F154=0,"لم يستلم بعد",IF(H154&gt;0,"استلم هذا الشهر","استلم سابقًا")))</f>
        <v/>
      </c>
    </row>
    <row r="155">
      <c r="A155" s="5" t="n"/>
      <c r="B155" s="5" t="n"/>
      <c r="C155" s="5" t="n"/>
      <c r="D155" s="13" t="n"/>
      <c r="E155" s="17" t="n"/>
      <c r="F155" s="19">
        <f>IF(A155&amp;""="","",COUNTIFS('المصارف'!$B$6:$B$2005,A155&amp;""))</f>
        <v/>
      </c>
      <c r="G155" s="20">
        <f>IF(A155&amp;""="","",SUMIFS('المصارف'!$D$6:$D$2005,'المصارف'!$B$6:$B$2005,A155&amp;""))</f>
        <v/>
      </c>
      <c r="H155" s="19">
        <f>IF(A155&amp;""="","",COUNTIFS('المصارف'!$B$6:$B$2005,A155&amp;"",'المصارف'!$A$6:$A$2005,"&gt;="&amp;'الإعدادات'!$B$8,'المصارف'!$A$6:$A$2005,"&lt;"&amp;'الإعدادات'!$B$9))</f>
        <v/>
      </c>
      <c r="I155" s="20">
        <f>IF(A155&amp;""="","",SUMIFS('المصارف'!$D$6:$D$2005,'المصارف'!$B$6:$B$2005,A155&amp;"",'المصارف'!$A$6:$A$2005,"&gt;="&amp;'الإعدادات'!$B$8,'المصارف'!$A$6:$A$2005,"&lt;"&amp;'الإعدادات'!$B$9))</f>
        <v/>
      </c>
      <c r="J155" s="6">
        <f>IF(A155&amp;""="","",IF(F155=0,"لم يستلم بعد",IF(H155&gt;0,"استلم هذا الشهر","استلم سابقًا")))</f>
        <v/>
      </c>
    </row>
    <row r="156">
      <c r="A156" s="5" t="n"/>
      <c r="B156" s="5" t="n"/>
      <c r="C156" s="5" t="n"/>
      <c r="D156" s="13" t="n"/>
      <c r="E156" s="17" t="n"/>
      <c r="F156" s="19">
        <f>IF(A156&amp;""="","",COUNTIFS('المصارف'!$B$6:$B$2005,A156&amp;""))</f>
        <v/>
      </c>
      <c r="G156" s="20">
        <f>IF(A156&amp;""="","",SUMIFS('المصارف'!$D$6:$D$2005,'المصارف'!$B$6:$B$2005,A156&amp;""))</f>
        <v/>
      </c>
      <c r="H156" s="19">
        <f>IF(A156&amp;""="","",COUNTIFS('المصارف'!$B$6:$B$2005,A156&amp;"",'المصارف'!$A$6:$A$2005,"&gt;="&amp;'الإعدادات'!$B$8,'المصارف'!$A$6:$A$2005,"&lt;"&amp;'الإعدادات'!$B$9))</f>
        <v/>
      </c>
      <c r="I156" s="20">
        <f>IF(A156&amp;""="","",SUMIFS('المصارف'!$D$6:$D$2005,'المصارف'!$B$6:$B$2005,A156&amp;"",'المصارف'!$A$6:$A$2005,"&gt;="&amp;'الإعدادات'!$B$8,'المصارف'!$A$6:$A$2005,"&lt;"&amp;'الإعدادات'!$B$9))</f>
        <v/>
      </c>
      <c r="J156" s="6">
        <f>IF(A156&amp;""="","",IF(F156=0,"لم يستلم بعد",IF(H156&gt;0,"استلم هذا الشهر","استلم سابقًا")))</f>
        <v/>
      </c>
    </row>
    <row r="157">
      <c r="A157" s="5" t="n"/>
      <c r="B157" s="5" t="n"/>
      <c r="C157" s="5" t="n"/>
      <c r="D157" s="13" t="n"/>
      <c r="E157" s="17" t="n"/>
      <c r="F157" s="19">
        <f>IF(A157&amp;""="","",COUNTIFS('المصارف'!$B$6:$B$2005,A157&amp;""))</f>
        <v/>
      </c>
      <c r="G157" s="20">
        <f>IF(A157&amp;""="","",SUMIFS('المصارف'!$D$6:$D$2005,'المصارف'!$B$6:$B$2005,A157&amp;""))</f>
        <v/>
      </c>
      <c r="H157" s="19">
        <f>IF(A157&amp;""="","",COUNTIFS('المصارف'!$B$6:$B$2005,A157&amp;"",'المصارف'!$A$6:$A$2005,"&gt;="&amp;'الإعدادات'!$B$8,'المصارف'!$A$6:$A$2005,"&lt;"&amp;'الإعدادات'!$B$9))</f>
        <v/>
      </c>
      <c r="I157" s="20">
        <f>IF(A157&amp;""="","",SUMIFS('المصارف'!$D$6:$D$2005,'المصارف'!$B$6:$B$2005,A157&amp;"",'المصارف'!$A$6:$A$2005,"&gt;="&amp;'الإعدادات'!$B$8,'المصارف'!$A$6:$A$2005,"&lt;"&amp;'الإعدادات'!$B$9))</f>
        <v/>
      </c>
      <c r="J157" s="6">
        <f>IF(A157&amp;""="","",IF(F157=0,"لم يستلم بعد",IF(H157&gt;0,"استلم هذا الشهر","استلم سابقًا")))</f>
        <v/>
      </c>
    </row>
    <row r="158">
      <c r="A158" s="5" t="n"/>
      <c r="B158" s="5" t="n"/>
      <c r="C158" s="5" t="n"/>
      <c r="D158" s="13" t="n"/>
      <c r="E158" s="17" t="n"/>
      <c r="F158" s="19">
        <f>IF(A158&amp;""="","",COUNTIFS('المصارف'!$B$6:$B$2005,A158&amp;""))</f>
        <v/>
      </c>
      <c r="G158" s="20">
        <f>IF(A158&amp;""="","",SUMIFS('المصارف'!$D$6:$D$2005,'المصارف'!$B$6:$B$2005,A158&amp;""))</f>
        <v/>
      </c>
      <c r="H158" s="19">
        <f>IF(A158&amp;""="","",COUNTIFS('المصارف'!$B$6:$B$2005,A158&amp;"",'المصارف'!$A$6:$A$2005,"&gt;="&amp;'الإعدادات'!$B$8,'المصارف'!$A$6:$A$2005,"&lt;"&amp;'الإعدادات'!$B$9))</f>
        <v/>
      </c>
      <c r="I158" s="20">
        <f>IF(A158&amp;""="","",SUMIFS('المصارف'!$D$6:$D$2005,'المصارف'!$B$6:$B$2005,A158&amp;"",'المصارف'!$A$6:$A$2005,"&gt;="&amp;'الإعدادات'!$B$8,'المصارف'!$A$6:$A$2005,"&lt;"&amp;'الإعدادات'!$B$9))</f>
        <v/>
      </c>
      <c r="J158" s="6">
        <f>IF(A158&amp;""="","",IF(F158=0,"لم يستلم بعد",IF(H158&gt;0,"استلم هذا الشهر","استلم سابقًا")))</f>
        <v/>
      </c>
    </row>
    <row r="159">
      <c r="A159" s="5" t="n"/>
      <c r="B159" s="5" t="n"/>
      <c r="C159" s="5" t="n"/>
      <c r="D159" s="13" t="n"/>
      <c r="E159" s="17" t="n"/>
      <c r="F159" s="19">
        <f>IF(A159&amp;""="","",COUNTIFS('المصارف'!$B$6:$B$2005,A159&amp;""))</f>
        <v/>
      </c>
      <c r="G159" s="20">
        <f>IF(A159&amp;""="","",SUMIFS('المصارف'!$D$6:$D$2005,'المصارف'!$B$6:$B$2005,A159&amp;""))</f>
        <v/>
      </c>
      <c r="H159" s="19">
        <f>IF(A159&amp;""="","",COUNTIFS('المصارف'!$B$6:$B$2005,A159&amp;"",'المصارف'!$A$6:$A$2005,"&gt;="&amp;'الإعدادات'!$B$8,'المصارف'!$A$6:$A$2005,"&lt;"&amp;'الإعدادات'!$B$9))</f>
        <v/>
      </c>
      <c r="I159" s="20">
        <f>IF(A159&amp;""="","",SUMIFS('المصارف'!$D$6:$D$2005,'المصارف'!$B$6:$B$2005,A159&amp;"",'المصارف'!$A$6:$A$2005,"&gt;="&amp;'الإعدادات'!$B$8,'المصارف'!$A$6:$A$2005,"&lt;"&amp;'الإعدادات'!$B$9))</f>
        <v/>
      </c>
      <c r="J159" s="6">
        <f>IF(A159&amp;""="","",IF(F159=0,"لم يستلم بعد",IF(H159&gt;0,"استلم هذا الشهر","استلم سابقًا")))</f>
        <v/>
      </c>
    </row>
    <row r="160">
      <c r="A160" s="5" t="n"/>
      <c r="B160" s="5" t="n"/>
      <c r="C160" s="5" t="n"/>
      <c r="D160" s="13" t="n"/>
      <c r="E160" s="17" t="n"/>
      <c r="F160" s="19">
        <f>IF(A160&amp;""="","",COUNTIFS('المصارف'!$B$6:$B$2005,A160&amp;""))</f>
        <v/>
      </c>
      <c r="G160" s="20">
        <f>IF(A160&amp;""="","",SUMIFS('المصارف'!$D$6:$D$2005,'المصارف'!$B$6:$B$2005,A160&amp;""))</f>
        <v/>
      </c>
      <c r="H160" s="19">
        <f>IF(A160&amp;""="","",COUNTIFS('المصارف'!$B$6:$B$2005,A160&amp;"",'المصارف'!$A$6:$A$2005,"&gt;="&amp;'الإعدادات'!$B$8,'المصارف'!$A$6:$A$2005,"&lt;"&amp;'الإعدادات'!$B$9))</f>
        <v/>
      </c>
      <c r="I160" s="20">
        <f>IF(A160&amp;""="","",SUMIFS('المصارف'!$D$6:$D$2005,'المصارف'!$B$6:$B$2005,A160&amp;"",'المصارف'!$A$6:$A$2005,"&gt;="&amp;'الإعدادات'!$B$8,'المصارف'!$A$6:$A$2005,"&lt;"&amp;'الإعدادات'!$B$9))</f>
        <v/>
      </c>
      <c r="J160" s="6">
        <f>IF(A160&amp;""="","",IF(F160=0,"لم يستلم بعد",IF(H160&gt;0,"استلم هذا الشهر","استلم سابقًا")))</f>
        <v/>
      </c>
    </row>
    <row r="161">
      <c r="A161" s="5" t="n"/>
      <c r="B161" s="5" t="n"/>
      <c r="C161" s="5" t="n"/>
      <c r="D161" s="13" t="n"/>
      <c r="E161" s="17" t="n"/>
      <c r="F161" s="19">
        <f>IF(A161&amp;""="","",COUNTIFS('المصارف'!$B$6:$B$2005,A161&amp;""))</f>
        <v/>
      </c>
      <c r="G161" s="20">
        <f>IF(A161&amp;""="","",SUMIFS('المصارف'!$D$6:$D$2005,'المصارف'!$B$6:$B$2005,A161&amp;""))</f>
        <v/>
      </c>
      <c r="H161" s="19">
        <f>IF(A161&amp;""="","",COUNTIFS('المصارف'!$B$6:$B$2005,A161&amp;"",'المصارف'!$A$6:$A$2005,"&gt;="&amp;'الإعدادات'!$B$8,'المصارف'!$A$6:$A$2005,"&lt;"&amp;'الإعدادات'!$B$9))</f>
        <v/>
      </c>
      <c r="I161" s="20">
        <f>IF(A161&amp;""="","",SUMIFS('المصارف'!$D$6:$D$2005,'المصارف'!$B$6:$B$2005,A161&amp;"",'المصارف'!$A$6:$A$2005,"&gt;="&amp;'الإعدادات'!$B$8,'المصارف'!$A$6:$A$2005,"&lt;"&amp;'الإعدادات'!$B$9))</f>
        <v/>
      </c>
      <c r="J161" s="6">
        <f>IF(A161&amp;""="","",IF(F161=0,"لم يستلم بعد",IF(H161&gt;0,"استلم هذا الشهر","استلم سابقًا")))</f>
        <v/>
      </c>
    </row>
    <row r="162">
      <c r="A162" s="5" t="n"/>
      <c r="B162" s="5" t="n"/>
      <c r="C162" s="5" t="n"/>
      <c r="D162" s="13" t="n"/>
      <c r="E162" s="17" t="n"/>
      <c r="F162" s="19">
        <f>IF(A162&amp;""="","",COUNTIFS('المصارف'!$B$6:$B$2005,A162&amp;""))</f>
        <v/>
      </c>
      <c r="G162" s="20">
        <f>IF(A162&amp;""="","",SUMIFS('المصارف'!$D$6:$D$2005,'المصارف'!$B$6:$B$2005,A162&amp;""))</f>
        <v/>
      </c>
      <c r="H162" s="19">
        <f>IF(A162&amp;""="","",COUNTIFS('المصارف'!$B$6:$B$2005,A162&amp;"",'المصارف'!$A$6:$A$2005,"&gt;="&amp;'الإعدادات'!$B$8,'المصارف'!$A$6:$A$2005,"&lt;"&amp;'الإعدادات'!$B$9))</f>
        <v/>
      </c>
      <c r="I162" s="20">
        <f>IF(A162&amp;""="","",SUMIFS('المصارف'!$D$6:$D$2005,'المصارف'!$B$6:$B$2005,A162&amp;"",'المصارف'!$A$6:$A$2005,"&gt;="&amp;'الإعدادات'!$B$8,'المصارف'!$A$6:$A$2005,"&lt;"&amp;'الإعدادات'!$B$9))</f>
        <v/>
      </c>
      <c r="J162" s="6">
        <f>IF(A162&amp;""="","",IF(F162=0,"لم يستلم بعد",IF(H162&gt;0,"استلم هذا الشهر","استلم سابقًا")))</f>
        <v/>
      </c>
    </row>
    <row r="163">
      <c r="A163" s="5" t="n"/>
      <c r="B163" s="5" t="n"/>
      <c r="C163" s="5" t="n"/>
      <c r="D163" s="13" t="n"/>
      <c r="E163" s="17" t="n"/>
      <c r="F163" s="19">
        <f>IF(A163&amp;""="","",COUNTIFS('المصارف'!$B$6:$B$2005,A163&amp;""))</f>
        <v/>
      </c>
      <c r="G163" s="20">
        <f>IF(A163&amp;""="","",SUMIFS('المصارف'!$D$6:$D$2005,'المصارف'!$B$6:$B$2005,A163&amp;""))</f>
        <v/>
      </c>
      <c r="H163" s="19">
        <f>IF(A163&amp;""="","",COUNTIFS('المصارف'!$B$6:$B$2005,A163&amp;"",'المصارف'!$A$6:$A$2005,"&gt;="&amp;'الإعدادات'!$B$8,'المصارف'!$A$6:$A$2005,"&lt;"&amp;'الإعدادات'!$B$9))</f>
        <v/>
      </c>
      <c r="I163" s="20">
        <f>IF(A163&amp;""="","",SUMIFS('المصارف'!$D$6:$D$2005,'المصارف'!$B$6:$B$2005,A163&amp;"",'المصارف'!$A$6:$A$2005,"&gt;="&amp;'الإعدادات'!$B$8,'المصارف'!$A$6:$A$2005,"&lt;"&amp;'الإعدادات'!$B$9))</f>
        <v/>
      </c>
      <c r="J163" s="6">
        <f>IF(A163&amp;""="","",IF(F163=0,"لم يستلم بعد",IF(H163&gt;0,"استلم هذا الشهر","استلم سابقًا")))</f>
        <v/>
      </c>
    </row>
    <row r="164">
      <c r="A164" s="5" t="n"/>
      <c r="B164" s="5" t="n"/>
      <c r="C164" s="5" t="n"/>
      <c r="D164" s="13" t="n"/>
      <c r="E164" s="17" t="n"/>
      <c r="F164" s="19">
        <f>IF(A164&amp;""="","",COUNTIFS('المصارف'!$B$6:$B$2005,A164&amp;""))</f>
        <v/>
      </c>
      <c r="G164" s="20">
        <f>IF(A164&amp;""="","",SUMIFS('المصارف'!$D$6:$D$2005,'المصارف'!$B$6:$B$2005,A164&amp;""))</f>
        <v/>
      </c>
      <c r="H164" s="19">
        <f>IF(A164&amp;""="","",COUNTIFS('المصارف'!$B$6:$B$2005,A164&amp;"",'المصارف'!$A$6:$A$2005,"&gt;="&amp;'الإعدادات'!$B$8,'المصارف'!$A$6:$A$2005,"&lt;"&amp;'الإعدادات'!$B$9))</f>
        <v/>
      </c>
      <c r="I164" s="20">
        <f>IF(A164&amp;""="","",SUMIFS('المصارف'!$D$6:$D$2005,'المصارف'!$B$6:$B$2005,A164&amp;"",'المصارف'!$A$6:$A$2005,"&gt;="&amp;'الإعدادات'!$B$8,'المصارف'!$A$6:$A$2005,"&lt;"&amp;'الإعدادات'!$B$9))</f>
        <v/>
      </c>
      <c r="J164" s="6">
        <f>IF(A164&amp;""="","",IF(F164=0,"لم يستلم بعد",IF(H164&gt;0,"استلم هذا الشهر","استلم سابقًا")))</f>
        <v/>
      </c>
    </row>
    <row r="165">
      <c r="A165" s="5" t="n"/>
      <c r="B165" s="5" t="n"/>
      <c r="C165" s="5" t="n"/>
      <c r="D165" s="13" t="n"/>
      <c r="E165" s="17" t="n"/>
      <c r="F165" s="19">
        <f>IF(A165&amp;""="","",COUNTIFS('المصارف'!$B$6:$B$2005,A165&amp;""))</f>
        <v/>
      </c>
      <c r="G165" s="20">
        <f>IF(A165&amp;""="","",SUMIFS('المصارف'!$D$6:$D$2005,'المصارف'!$B$6:$B$2005,A165&amp;""))</f>
        <v/>
      </c>
      <c r="H165" s="19">
        <f>IF(A165&amp;""="","",COUNTIFS('المصارف'!$B$6:$B$2005,A165&amp;"",'المصارف'!$A$6:$A$2005,"&gt;="&amp;'الإعدادات'!$B$8,'المصارف'!$A$6:$A$2005,"&lt;"&amp;'الإعدادات'!$B$9))</f>
        <v/>
      </c>
      <c r="I165" s="20">
        <f>IF(A165&amp;""="","",SUMIFS('المصارف'!$D$6:$D$2005,'المصارف'!$B$6:$B$2005,A165&amp;"",'المصارف'!$A$6:$A$2005,"&gt;="&amp;'الإعدادات'!$B$8,'المصارف'!$A$6:$A$2005,"&lt;"&amp;'الإعدادات'!$B$9))</f>
        <v/>
      </c>
      <c r="J165" s="6">
        <f>IF(A165&amp;""="","",IF(F165=0,"لم يستلم بعد",IF(H165&gt;0,"استلم هذا الشهر","استلم سابقًا")))</f>
        <v/>
      </c>
    </row>
    <row r="166">
      <c r="A166" s="5" t="n"/>
      <c r="B166" s="5" t="n"/>
      <c r="C166" s="5" t="n"/>
      <c r="D166" s="13" t="n"/>
      <c r="E166" s="17" t="n"/>
      <c r="F166" s="19">
        <f>IF(A166&amp;""="","",COUNTIFS('المصارف'!$B$6:$B$2005,A166&amp;""))</f>
        <v/>
      </c>
      <c r="G166" s="20">
        <f>IF(A166&amp;""="","",SUMIFS('المصارف'!$D$6:$D$2005,'المصارف'!$B$6:$B$2005,A166&amp;""))</f>
        <v/>
      </c>
      <c r="H166" s="19">
        <f>IF(A166&amp;""="","",COUNTIFS('المصارف'!$B$6:$B$2005,A166&amp;"",'المصارف'!$A$6:$A$2005,"&gt;="&amp;'الإعدادات'!$B$8,'المصارف'!$A$6:$A$2005,"&lt;"&amp;'الإعدادات'!$B$9))</f>
        <v/>
      </c>
      <c r="I166" s="20">
        <f>IF(A166&amp;""="","",SUMIFS('المصارف'!$D$6:$D$2005,'المصارف'!$B$6:$B$2005,A166&amp;"",'المصارف'!$A$6:$A$2005,"&gt;="&amp;'الإعدادات'!$B$8,'المصارف'!$A$6:$A$2005,"&lt;"&amp;'الإعدادات'!$B$9))</f>
        <v/>
      </c>
      <c r="J166" s="6">
        <f>IF(A166&amp;""="","",IF(F166=0,"لم يستلم بعد",IF(H166&gt;0,"استلم هذا الشهر","استلم سابقًا")))</f>
        <v/>
      </c>
    </row>
    <row r="167">
      <c r="A167" s="5" t="n"/>
      <c r="B167" s="5" t="n"/>
      <c r="C167" s="5" t="n"/>
      <c r="D167" s="13" t="n"/>
      <c r="E167" s="17" t="n"/>
      <c r="F167" s="19">
        <f>IF(A167&amp;""="","",COUNTIFS('المصارف'!$B$6:$B$2005,A167&amp;""))</f>
        <v/>
      </c>
      <c r="G167" s="20">
        <f>IF(A167&amp;""="","",SUMIFS('المصارف'!$D$6:$D$2005,'المصارف'!$B$6:$B$2005,A167&amp;""))</f>
        <v/>
      </c>
      <c r="H167" s="19">
        <f>IF(A167&amp;""="","",COUNTIFS('المصارف'!$B$6:$B$2005,A167&amp;"",'المصارف'!$A$6:$A$2005,"&gt;="&amp;'الإعدادات'!$B$8,'المصارف'!$A$6:$A$2005,"&lt;"&amp;'الإعدادات'!$B$9))</f>
        <v/>
      </c>
      <c r="I167" s="20">
        <f>IF(A167&amp;""="","",SUMIFS('المصارف'!$D$6:$D$2005,'المصارف'!$B$6:$B$2005,A167&amp;"",'المصارف'!$A$6:$A$2005,"&gt;="&amp;'الإعدادات'!$B$8,'المصارف'!$A$6:$A$2005,"&lt;"&amp;'الإعدادات'!$B$9))</f>
        <v/>
      </c>
      <c r="J167" s="6">
        <f>IF(A167&amp;""="","",IF(F167=0,"لم يستلم بعد",IF(H167&gt;0,"استلم هذا الشهر","استلم سابقًا")))</f>
        <v/>
      </c>
    </row>
    <row r="168">
      <c r="A168" s="5" t="n"/>
      <c r="B168" s="5" t="n"/>
      <c r="C168" s="5" t="n"/>
      <c r="D168" s="13" t="n"/>
      <c r="E168" s="17" t="n"/>
      <c r="F168" s="19">
        <f>IF(A168&amp;""="","",COUNTIFS('المصارف'!$B$6:$B$2005,A168&amp;""))</f>
        <v/>
      </c>
      <c r="G168" s="20">
        <f>IF(A168&amp;""="","",SUMIFS('المصارف'!$D$6:$D$2005,'المصارف'!$B$6:$B$2005,A168&amp;""))</f>
        <v/>
      </c>
      <c r="H168" s="19">
        <f>IF(A168&amp;""="","",COUNTIFS('المصارف'!$B$6:$B$2005,A168&amp;"",'المصارف'!$A$6:$A$2005,"&gt;="&amp;'الإعدادات'!$B$8,'المصارف'!$A$6:$A$2005,"&lt;"&amp;'الإعدادات'!$B$9))</f>
        <v/>
      </c>
      <c r="I168" s="20">
        <f>IF(A168&amp;""="","",SUMIFS('المصارف'!$D$6:$D$2005,'المصارف'!$B$6:$B$2005,A168&amp;"",'المصارف'!$A$6:$A$2005,"&gt;="&amp;'الإعدادات'!$B$8,'المصارف'!$A$6:$A$2005,"&lt;"&amp;'الإعدادات'!$B$9))</f>
        <v/>
      </c>
      <c r="J168" s="6">
        <f>IF(A168&amp;""="","",IF(F168=0,"لم يستلم بعد",IF(H168&gt;0,"استلم هذا الشهر","استلم سابقًا")))</f>
        <v/>
      </c>
    </row>
    <row r="169">
      <c r="A169" s="5" t="n"/>
      <c r="B169" s="5" t="n"/>
      <c r="C169" s="5" t="n"/>
      <c r="D169" s="13" t="n"/>
      <c r="E169" s="17" t="n"/>
      <c r="F169" s="19">
        <f>IF(A169&amp;""="","",COUNTIFS('المصارف'!$B$6:$B$2005,A169&amp;""))</f>
        <v/>
      </c>
      <c r="G169" s="20">
        <f>IF(A169&amp;""="","",SUMIFS('المصارف'!$D$6:$D$2005,'المصارف'!$B$6:$B$2005,A169&amp;""))</f>
        <v/>
      </c>
      <c r="H169" s="19">
        <f>IF(A169&amp;""="","",COUNTIFS('المصارف'!$B$6:$B$2005,A169&amp;"",'المصارف'!$A$6:$A$2005,"&gt;="&amp;'الإعدادات'!$B$8,'المصارف'!$A$6:$A$2005,"&lt;"&amp;'الإعدادات'!$B$9))</f>
        <v/>
      </c>
      <c r="I169" s="20">
        <f>IF(A169&amp;""="","",SUMIFS('المصارف'!$D$6:$D$2005,'المصارف'!$B$6:$B$2005,A169&amp;"",'المصارف'!$A$6:$A$2005,"&gt;="&amp;'الإعدادات'!$B$8,'المصارف'!$A$6:$A$2005,"&lt;"&amp;'الإعدادات'!$B$9))</f>
        <v/>
      </c>
      <c r="J169" s="6">
        <f>IF(A169&amp;""="","",IF(F169=0,"لم يستلم بعد",IF(H169&gt;0,"استلم هذا الشهر","استلم سابقًا")))</f>
        <v/>
      </c>
    </row>
    <row r="170">
      <c r="A170" s="5" t="n"/>
      <c r="B170" s="5" t="n"/>
      <c r="C170" s="5" t="n"/>
      <c r="D170" s="13" t="n"/>
      <c r="E170" s="17" t="n"/>
      <c r="F170" s="19">
        <f>IF(A170&amp;""="","",COUNTIFS('المصارف'!$B$6:$B$2005,A170&amp;""))</f>
        <v/>
      </c>
      <c r="G170" s="20">
        <f>IF(A170&amp;""="","",SUMIFS('المصارف'!$D$6:$D$2005,'المصارف'!$B$6:$B$2005,A170&amp;""))</f>
        <v/>
      </c>
      <c r="H170" s="19">
        <f>IF(A170&amp;""="","",COUNTIFS('المصارف'!$B$6:$B$2005,A170&amp;"",'المصارف'!$A$6:$A$2005,"&gt;="&amp;'الإعدادات'!$B$8,'المصارف'!$A$6:$A$2005,"&lt;"&amp;'الإعدادات'!$B$9))</f>
        <v/>
      </c>
      <c r="I170" s="20">
        <f>IF(A170&amp;""="","",SUMIFS('المصارف'!$D$6:$D$2005,'المصارف'!$B$6:$B$2005,A170&amp;"",'المصارف'!$A$6:$A$2005,"&gt;="&amp;'الإعدادات'!$B$8,'المصارف'!$A$6:$A$2005,"&lt;"&amp;'الإعدادات'!$B$9))</f>
        <v/>
      </c>
      <c r="J170" s="6">
        <f>IF(A170&amp;""="","",IF(F170=0,"لم يستلم بعد",IF(H170&gt;0,"استلم هذا الشهر","استلم سابقًا")))</f>
        <v/>
      </c>
    </row>
    <row r="171">
      <c r="A171" s="5" t="n"/>
      <c r="B171" s="5" t="n"/>
      <c r="C171" s="5" t="n"/>
      <c r="D171" s="13" t="n"/>
      <c r="E171" s="17" t="n"/>
      <c r="F171" s="19">
        <f>IF(A171&amp;""="","",COUNTIFS('المصارف'!$B$6:$B$2005,A171&amp;""))</f>
        <v/>
      </c>
      <c r="G171" s="20">
        <f>IF(A171&amp;""="","",SUMIFS('المصارف'!$D$6:$D$2005,'المصارف'!$B$6:$B$2005,A171&amp;""))</f>
        <v/>
      </c>
      <c r="H171" s="19">
        <f>IF(A171&amp;""="","",COUNTIFS('المصارف'!$B$6:$B$2005,A171&amp;"",'المصارف'!$A$6:$A$2005,"&gt;="&amp;'الإعدادات'!$B$8,'المصارف'!$A$6:$A$2005,"&lt;"&amp;'الإعدادات'!$B$9))</f>
        <v/>
      </c>
      <c r="I171" s="20">
        <f>IF(A171&amp;""="","",SUMIFS('المصارف'!$D$6:$D$2005,'المصارف'!$B$6:$B$2005,A171&amp;"",'المصارف'!$A$6:$A$2005,"&gt;="&amp;'الإعدادات'!$B$8,'المصارف'!$A$6:$A$2005,"&lt;"&amp;'الإعدادات'!$B$9))</f>
        <v/>
      </c>
      <c r="J171" s="6">
        <f>IF(A171&amp;""="","",IF(F171=0,"لم يستلم بعد",IF(H171&gt;0,"استلم هذا الشهر","استلم سابقًا")))</f>
        <v/>
      </c>
    </row>
    <row r="172">
      <c r="A172" s="5" t="n"/>
      <c r="B172" s="5" t="n"/>
      <c r="C172" s="5" t="n"/>
      <c r="D172" s="13" t="n"/>
      <c r="E172" s="17" t="n"/>
      <c r="F172" s="19">
        <f>IF(A172&amp;""="","",COUNTIFS('المصارف'!$B$6:$B$2005,A172&amp;""))</f>
        <v/>
      </c>
      <c r="G172" s="20">
        <f>IF(A172&amp;""="","",SUMIFS('المصارف'!$D$6:$D$2005,'المصارف'!$B$6:$B$2005,A172&amp;""))</f>
        <v/>
      </c>
      <c r="H172" s="19">
        <f>IF(A172&amp;""="","",COUNTIFS('المصارف'!$B$6:$B$2005,A172&amp;"",'المصارف'!$A$6:$A$2005,"&gt;="&amp;'الإعدادات'!$B$8,'المصارف'!$A$6:$A$2005,"&lt;"&amp;'الإعدادات'!$B$9))</f>
        <v/>
      </c>
      <c r="I172" s="20">
        <f>IF(A172&amp;""="","",SUMIFS('المصارف'!$D$6:$D$2005,'المصارف'!$B$6:$B$2005,A172&amp;"",'المصارف'!$A$6:$A$2005,"&gt;="&amp;'الإعدادات'!$B$8,'المصارف'!$A$6:$A$2005,"&lt;"&amp;'الإعدادات'!$B$9))</f>
        <v/>
      </c>
      <c r="J172" s="6">
        <f>IF(A172&amp;""="","",IF(F172=0,"لم يستلم بعد",IF(H172&gt;0,"استلم هذا الشهر","استلم سابقًا")))</f>
        <v/>
      </c>
    </row>
    <row r="173">
      <c r="A173" s="5" t="n"/>
      <c r="B173" s="5" t="n"/>
      <c r="C173" s="5" t="n"/>
      <c r="D173" s="13" t="n"/>
      <c r="E173" s="17" t="n"/>
      <c r="F173" s="19">
        <f>IF(A173&amp;""="","",COUNTIFS('المصارف'!$B$6:$B$2005,A173&amp;""))</f>
        <v/>
      </c>
      <c r="G173" s="20">
        <f>IF(A173&amp;""="","",SUMIFS('المصارف'!$D$6:$D$2005,'المصارف'!$B$6:$B$2005,A173&amp;""))</f>
        <v/>
      </c>
      <c r="H173" s="19">
        <f>IF(A173&amp;""="","",COUNTIFS('المصارف'!$B$6:$B$2005,A173&amp;"",'المصارف'!$A$6:$A$2005,"&gt;="&amp;'الإعدادات'!$B$8,'المصارف'!$A$6:$A$2005,"&lt;"&amp;'الإعدادات'!$B$9))</f>
        <v/>
      </c>
      <c r="I173" s="20">
        <f>IF(A173&amp;""="","",SUMIFS('المصارف'!$D$6:$D$2005,'المصارف'!$B$6:$B$2005,A173&amp;"",'المصارف'!$A$6:$A$2005,"&gt;="&amp;'الإعدادات'!$B$8,'المصارف'!$A$6:$A$2005,"&lt;"&amp;'الإعدادات'!$B$9))</f>
        <v/>
      </c>
      <c r="J173" s="6">
        <f>IF(A173&amp;""="","",IF(F173=0,"لم يستلم بعد",IF(H173&gt;0,"استلم هذا الشهر","استلم سابقًا")))</f>
        <v/>
      </c>
    </row>
    <row r="174">
      <c r="A174" s="5" t="n"/>
      <c r="B174" s="5" t="n"/>
      <c r="C174" s="5" t="n"/>
      <c r="D174" s="13" t="n"/>
      <c r="E174" s="17" t="n"/>
      <c r="F174" s="19">
        <f>IF(A174&amp;""="","",COUNTIFS('المصارف'!$B$6:$B$2005,A174&amp;""))</f>
        <v/>
      </c>
      <c r="G174" s="20">
        <f>IF(A174&amp;""="","",SUMIFS('المصارف'!$D$6:$D$2005,'المصارف'!$B$6:$B$2005,A174&amp;""))</f>
        <v/>
      </c>
      <c r="H174" s="19">
        <f>IF(A174&amp;""="","",COUNTIFS('المصارف'!$B$6:$B$2005,A174&amp;"",'المصارف'!$A$6:$A$2005,"&gt;="&amp;'الإعدادات'!$B$8,'المصارف'!$A$6:$A$2005,"&lt;"&amp;'الإعدادات'!$B$9))</f>
        <v/>
      </c>
      <c r="I174" s="20">
        <f>IF(A174&amp;""="","",SUMIFS('المصارف'!$D$6:$D$2005,'المصارف'!$B$6:$B$2005,A174&amp;"",'المصارف'!$A$6:$A$2005,"&gt;="&amp;'الإعدادات'!$B$8,'المصارف'!$A$6:$A$2005,"&lt;"&amp;'الإعدادات'!$B$9))</f>
        <v/>
      </c>
      <c r="J174" s="6">
        <f>IF(A174&amp;""="","",IF(F174=0,"لم يستلم بعد",IF(H174&gt;0,"استلم هذا الشهر","استلم سابقًا")))</f>
        <v/>
      </c>
    </row>
    <row r="175">
      <c r="A175" s="5" t="n"/>
      <c r="B175" s="5" t="n"/>
      <c r="C175" s="5" t="n"/>
      <c r="D175" s="13" t="n"/>
      <c r="E175" s="17" t="n"/>
      <c r="F175" s="19">
        <f>IF(A175&amp;""="","",COUNTIFS('المصارف'!$B$6:$B$2005,A175&amp;""))</f>
        <v/>
      </c>
      <c r="G175" s="20">
        <f>IF(A175&amp;""="","",SUMIFS('المصارف'!$D$6:$D$2005,'المصارف'!$B$6:$B$2005,A175&amp;""))</f>
        <v/>
      </c>
      <c r="H175" s="19">
        <f>IF(A175&amp;""="","",COUNTIFS('المصارف'!$B$6:$B$2005,A175&amp;"",'المصارف'!$A$6:$A$2005,"&gt;="&amp;'الإعدادات'!$B$8,'المصارف'!$A$6:$A$2005,"&lt;"&amp;'الإعدادات'!$B$9))</f>
        <v/>
      </c>
      <c r="I175" s="20">
        <f>IF(A175&amp;""="","",SUMIFS('المصارف'!$D$6:$D$2005,'المصارف'!$B$6:$B$2005,A175&amp;"",'المصارف'!$A$6:$A$2005,"&gt;="&amp;'الإعدادات'!$B$8,'المصارف'!$A$6:$A$2005,"&lt;"&amp;'الإعدادات'!$B$9))</f>
        <v/>
      </c>
      <c r="J175" s="6">
        <f>IF(A175&amp;""="","",IF(F175=0,"لم يستلم بعد",IF(H175&gt;0,"استلم هذا الشهر","استلم سابقًا")))</f>
        <v/>
      </c>
    </row>
    <row r="176">
      <c r="A176" s="5" t="n"/>
      <c r="B176" s="5" t="n"/>
      <c r="C176" s="5" t="n"/>
      <c r="D176" s="13" t="n"/>
      <c r="E176" s="17" t="n"/>
      <c r="F176" s="19">
        <f>IF(A176&amp;""="","",COUNTIFS('المصارف'!$B$6:$B$2005,A176&amp;""))</f>
        <v/>
      </c>
      <c r="G176" s="20">
        <f>IF(A176&amp;""="","",SUMIFS('المصارف'!$D$6:$D$2005,'المصارف'!$B$6:$B$2005,A176&amp;""))</f>
        <v/>
      </c>
      <c r="H176" s="19">
        <f>IF(A176&amp;""="","",COUNTIFS('المصارف'!$B$6:$B$2005,A176&amp;"",'المصارف'!$A$6:$A$2005,"&gt;="&amp;'الإعدادات'!$B$8,'المصارف'!$A$6:$A$2005,"&lt;"&amp;'الإعدادات'!$B$9))</f>
        <v/>
      </c>
      <c r="I176" s="20">
        <f>IF(A176&amp;""="","",SUMIFS('المصارف'!$D$6:$D$2005,'المصارف'!$B$6:$B$2005,A176&amp;"",'المصارف'!$A$6:$A$2005,"&gt;="&amp;'الإعدادات'!$B$8,'المصارف'!$A$6:$A$2005,"&lt;"&amp;'الإعدادات'!$B$9))</f>
        <v/>
      </c>
      <c r="J176" s="6">
        <f>IF(A176&amp;""="","",IF(F176=0,"لم يستلم بعد",IF(H176&gt;0,"استلم هذا الشهر","استلم سابقًا")))</f>
        <v/>
      </c>
    </row>
    <row r="177">
      <c r="A177" s="5" t="n"/>
      <c r="B177" s="5" t="n"/>
      <c r="C177" s="5" t="n"/>
      <c r="D177" s="13" t="n"/>
      <c r="E177" s="17" t="n"/>
      <c r="F177" s="19">
        <f>IF(A177&amp;""="","",COUNTIFS('المصارف'!$B$6:$B$2005,A177&amp;""))</f>
        <v/>
      </c>
      <c r="G177" s="20">
        <f>IF(A177&amp;""="","",SUMIFS('المصارف'!$D$6:$D$2005,'المصارف'!$B$6:$B$2005,A177&amp;""))</f>
        <v/>
      </c>
      <c r="H177" s="19">
        <f>IF(A177&amp;""="","",COUNTIFS('المصارف'!$B$6:$B$2005,A177&amp;"",'المصارف'!$A$6:$A$2005,"&gt;="&amp;'الإعدادات'!$B$8,'المصارف'!$A$6:$A$2005,"&lt;"&amp;'الإعدادات'!$B$9))</f>
        <v/>
      </c>
      <c r="I177" s="20">
        <f>IF(A177&amp;""="","",SUMIFS('المصارف'!$D$6:$D$2005,'المصارف'!$B$6:$B$2005,A177&amp;"",'المصارف'!$A$6:$A$2005,"&gt;="&amp;'الإعدادات'!$B$8,'المصارف'!$A$6:$A$2005,"&lt;"&amp;'الإعدادات'!$B$9))</f>
        <v/>
      </c>
      <c r="J177" s="6">
        <f>IF(A177&amp;""="","",IF(F177=0,"لم يستلم بعد",IF(H177&gt;0,"استلم هذا الشهر","استلم سابقًا")))</f>
        <v/>
      </c>
    </row>
    <row r="178">
      <c r="A178" s="5" t="n"/>
      <c r="B178" s="5" t="n"/>
      <c r="C178" s="5" t="n"/>
      <c r="D178" s="13" t="n"/>
      <c r="E178" s="17" t="n"/>
      <c r="F178" s="19">
        <f>IF(A178&amp;""="","",COUNTIFS('المصارف'!$B$6:$B$2005,A178&amp;""))</f>
        <v/>
      </c>
      <c r="G178" s="20">
        <f>IF(A178&amp;""="","",SUMIFS('المصارف'!$D$6:$D$2005,'المصارف'!$B$6:$B$2005,A178&amp;""))</f>
        <v/>
      </c>
      <c r="H178" s="19">
        <f>IF(A178&amp;""="","",COUNTIFS('المصارف'!$B$6:$B$2005,A178&amp;"",'المصارف'!$A$6:$A$2005,"&gt;="&amp;'الإعدادات'!$B$8,'المصارف'!$A$6:$A$2005,"&lt;"&amp;'الإعدادات'!$B$9))</f>
        <v/>
      </c>
      <c r="I178" s="20">
        <f>IF(A178&amp;""="","",SUMIFS('المصارف'!$D$6:$D$2005,'المصارف'!$B$6:$B$2005,A178&amp;"",'المصارف'!$A$6:$A$2005,"&gt;="&amp;'الإعدادات'!$B$8,'المصارف'!$A$6:$A$2005,"&lt;"&amp;'الإعدادات'!$B$9))</f>
        <v/>
      </c>
      <c r="J178" s="6">
        <f>IF(A178&amp;""="","",IF(F178=0,"لم يستلم بعد",IF(H178&gt;0,"استلم هذا الشهر","استلم سابقًا")))</f>
        <v/>
      </c>
    </row>
    <row r="179">
      <c r="A179" s="5" t="n"/>
      <c r="B179" s="5" t="n"/>
      <c r="C179" s="5" t="n"/>
      <c r="D179" s="13" t="n"/>
      <c r="E179" s="17" t="n"/>
      <c r="F179" s="19">
        <f>IF(A179&amp;""="","",COUNTIFS('المصارف'!$B$6:$B$2005,A179&amp;""))</f>
        <v/>
      </c>
      <c r="G179" s="20">
        <f>IF(A179&amp;""="","",SUMIFS('المصارف'!$D$6:$D$2005,'المصارف'!$B$6:$B$2005,A179&amp;""))</f>
        <v/>
      </c>
      <c r="H179" s="19">
        <f>IF(A179&amp;""="","",COUNTIFS('المصارف'!$B$6:$B$2005,A179&amp;"",'المصارف'!$A$6:$A$2005,"&gt;="&amp;'الإعدادات'!$B$8,'المصارف'!$A$6:$A$2005,"&lt;"&amp;'الإعدادات'!$B$9))</f>
        <v/>
      </c>
      <c r="I179" s="20">
        <f>IF(A179&amp;""="","",SUMIFS('المصارف'!$D$6:$D$2005,'المصارف'!$B$6:$B$2005,A179&amp;"",'المصارف'!$A$6:$A$2005,"&gt;="&amp;'الإعدادات'!$B$8,'المصارف'!$A$6:$A$2005,"&lt;"&amp;'الإعدادات'!$B$9))</f>
        <v/>
      </c>
      <c r="J179" s="6">
        <f>IF(A179&amp;""="","",IF(F179=0,"لم يستلم بعد",IF(H179&gt;0,"استلم هذا الشهر","استلم سابقًا")))</f>
        <v/>
      </c>
    </row>
    <row r="180">
      <c r="A180" s="5" t="n"/>
      <c r="B180" s="5" t="n"/>
      <c r="C180" s="5" t="n"/>
      <c r="D180" s="13" t="n"/>
      <c r="E180" s="17" t="n"/>
      <c r="F180" s="19">
        <f>IF(A180&amp;""="","",COUNTIFS('المصارف'!$B$6:$B$2005,A180&amp;""))</f>
        <v/>
      </c>
      <c r="G180" s="20">
        <f>IF(A180&amp;""="","",SUMIFS('المصارف'!$D$6:$D$2005,'المصارف'!$B$6:$B$2005,A180&amp;""))</f>
        <v/>
      </c>
      <c r="H180" s="19">
        <f>IF(A180&amp;""="","",COUNTIFS('المصارف'!$B$6:$B$2005,A180&amp;"",'المصارف'!$A$6:$A$2005,"&gt;="&amp;'الإعدادات'!$B$8,'المصارف'!$A$6:$A$2005,"&lt;"&amp;'الإعدادات'!$B$9))</f>
        <v/>
      </c>
      <c r="I180" s="20">
        <f>IF(A180&amp;""="","",SUMIFS('المصارف'!$D$6:$D$2005,'المصارف'!$B$6:$B$2005,A180&amp;"",'المصارف'!$A$6:$A$2005,"&gt;="&amp;'الإعدادات'!$B$8,'المصارف'!$A$6:$A$2005,"&lt;"&amp;'الإعدادات'!$B$9))</f>
        <v/>
      </c>
      <c r="J180" s="6">
        <f>IF(A180&amp;""="","",IF(F180=0,"لم يستلم بعد",IF(H180&gt;0,"استلم هذا الشهر","استلم سابقًا")))</f>
        <v/>
      </c>
    </row>
    <row r="181">
      <c r="A181" s="5" t="n"/>
      <c r="B181" s="5" t="n"/>
      <c r="C181" s="5" t="n"/>
      <c r="D181" s="13" t="n"/>
      <c r="E181" s="17" t="n"/>
      <c r="F181" s="19">
        <f>IF(A181&amp;""="","",COUNTIFS('المصارف'!$B$6:$B$2005,A181&amp;""))</f>
        <v/>
      </c>
      <c r="G181" s="20">
        <f>IF(A181&amp;""="","",SUMIFS('المصارف'!$D$6:$D$2005,'المصارف'!$B$6:$B$2005,A181&amp;""))</f>
        <v/>
      </c>
      <c r="H181" s="19">
        <f>IF(A181&amp;""="","",COUNTIFS('المصارف'!$B$6:$B$2005,A181&amp;"",'المصارف'!$A$6:$A$2005,"&gt;="&amp;'الإعدادات'!$B$8,'المصارف'!$A$6:$A$2005,"&lt;"&amp;'الإعدادات'!$B$9))</f>
        <v/>
      </c>
      <c r="I181" s="20">
        <f>IF(A181&amp;""="","",SUMIFS('المصارف'!$D$6:$D$2005,'المصارف'!$B$6:$B$2005,A181&amp;"",'المصارف'!$A$6:$A$2005,"&gt;="&amp;'الإعدادات'!$B$8,'المصارف'!$A$6:$A$2005,"&lt;"&amp;'الإعدادات'!$B$9))</f>
        <v/>
      </c>
      <c r="J181" s="6">
        <f>IF(A181&amp;""="","",IF(F181=0,"لم يستلم بعد",IF(H181&gt;0,"استلم هذا الشهر","استلم سابقًا")))</f>
        <v/>
      </c>
    </row>
    <row r="182">
      <c r="A182" s="5" t="n"/>
      <c r="B182" s="5" t="n"/>
      <c r="C182" s="5" t="n"/>
      <c r="D182" s="13" t="n"/>
      <c r="E182" s="17" t="n"/>
      <c r="F182" s="19">
        <f>IF(A182&amp;""="","",COUNTIFS('المصارف'!$B$6:$B$2005,A182&amp;""))</f>
        <v/>
      </c>
      <c r="G182" s="20">
        <f>IF(A182&amp;""="","",SUMIFS('المصارف'!$D$6:$D$2005,'المصارف'!$B$6:$B$2005,A182&amp;""))</f>
        <v/>
      </c>
      <c r="H182" s="19">
        <f>IF(A182&amp;""="","",COUNTIFS('المصارف'!$B$6:$B$2005,A182&amp;"",'المصارف'!$A$6:$A$2005,"&gt;="&amp;'الإعدادات'!$B$8,'المصارف'!$A$6:$A$2005,"&lt;"&amp;'الإعدادات'!$B$9))</f>
        <v/>
      </c>
      <c r="I182" s="20">
        <f>IF(A182&amp;""="","",SUMIFS('المصارف'!$D$6:$D$2005,'المصارف'!$B$6:$B$2005,A182&amp;"",'المصارف'!$A$6:$A$2005,"&gt;="&amp;'الإعدادات'!$B$8,'المصارف'!$A$6:$A$2005,"&lt;"&amp;'الإعدادات'!$B$9))</f>
        <v/>
      </c>
      <c r="J182" s="6">
        <f>IF(A182&amp;""="","",IF(F182=0,"لم يستلم بعد",IF(H182&gt;0,"استلم هذا الشهر","استلم سابقًا")))</f>
        <v/>
      </c>
    </row>
    <row r="183">
      <c r="A183" s="5" t="n"/>
      <c r="B183" s="5" t="n"/>
      <c r="C183" s="5" t="n"/>
      <c r="D183" s="13" t="n"/>
      <c r="E183" s="17" t="n"/>
      <c r="F183" s="19">
        <f>IF(A183&amp;""="","",COUNTIFS('المصارف'!$B$6:$B$2005,A183&amp;""))</f>
        <v/>
      </c>
      <c r="G183" s="20">
        <f>IF(A183&amp;""="","",SUMIFS('المصارف'!$D$6:$D$2005,'المصارف'!$B$6:$B$2005,A183&amp;""))</f>
        <v/>
      </c>
      <c r="H183" s="19">
        <f>IF(A183&amp;""="","",COUNTIFS('المصارف'!$B$6:$B$2005,A183&amp;"",'المصارف'!$A$6:$A$2005,"&gt;="&amp;'الإعدادات'!$B$8,'المصارف'!$A$6:$A$2005,"&lt;"&amp;'الإعدادات'!$B$9))</f>
        <v/>
      </c>
      <c r="I183" s="20">
        <f>IF(A183&amp;""="","",SUMIFS('المصارف'!$D$6:$D$2005,'المصارف'!$B$6:$B$2005,A183&amp;"",'المصارف'!$A$6:$A$2005,"&gt;="&amp;'الإعدادات'!$B$8,'المصارف'!$A$6:$A$2005,"&lt;"&amp;'الإعدادات'!$B$9))</f>
        <v/>
      </c>
      <c r="J183" s="6">
        <f>IF(A183&amp;""="","",IF(F183=0,"لم يستلم بعد",IF(H183&gt;0,"استلم هذا الشهر","استلم سابقًا")))</f>
        <v/>
      </c>
    </row>
    <row r="184">
      <c r="A184" s="5" t="n"/>
      <c r="B184" s="5" t="n"/>
      <c r="C184" s="5" t="n"/>
      <c r="D184" s="13" t="n"/>
      <c r="E184" s="17" t="n"/>
      <c r="F184" s="19">
        <f>IF(A184&amp;""="","",COUNTIFS('المصارف'!$B$6:$B$2005,A184&amp;""))</f>
        <v/>
      </c>
      <c r="G184" s="20">
        <f>IF(A184&amp;""="","",SUMIFS('المصارف'!$D$6:$D$2005,'المصارف'!$B$6:$B$2005,A184&amp;""))</f>
        <v/>
      </c>
      <c r="H184" s="19">
        <f>IF(A184&amp;""="","",COUNTIFS('المصارف'!$B$6:$B$2005,A184&amp;"",'المصارف'!$A$6:$A$2005,"&gt;="&amp;'الإعدادات'!$B$8,'المصارف'!$A$6:$A$2005,"&lt;"&amp;'الإعدادات'!$B$9))</f>
        <v/>
      </c>
      <c r="I184" s="20">
        <f>IF(A184&amp;""="","",SUMIFS('المصارف'!$D$6:$D$2005,'المصارف'!$B$6:$B$2005,A184&amp;"",'المصارف'!$A$6:$A$2005,"&gt;="&amp;'الإعدادات'!$B$8,'المصارف'!$A$6:$A$2005,"&lt;"&amp;'الإعدادات'!$B$9))</f>
        <v/>
      </c>
      <c r="J184" s="6">
        <f>IF(A184&amp;""="","",IF(F184=0,"لم يستلم بعد",IF(H184&gt;0,"استلم هذا الشهر","استلم سابقًا")))</f>
        <v/>
      </c>
    </row>
    <row r="185">
      <c r="A185" s="5" t="n"/>
      <c r="B185" s="5" t="n"/>
      <c r="C185" s="5" t="n"/>
      <c r="D185" s="13" t="n"/>
      <c r="E185" s="17" t="n"/>
      <c r="F185" s="19">
        <f>IF(A185&amp;""="","",COUNTIFS('المصارف'!$B$6:$B$2005,A185&amp;""))</f>
        <v/>
      </c>
      <c r="G185" s="20">
        <f>IF(A185&amp;""="","",SUMIFS('المصارف'!$D$6:$D$2005,'المصارف'!$B$6:$B$2005,A185&amp;""))</f>
        <v/>
      </c>
      <c r="H185" s="19">
        <f>IF(A185&amp;""="","",COUNTIFS('المصارف'!$B$6:$B$2005,A185&amp;"",'المصارف'!$A$6:$A$2005,"&gt;="&amp;'الإعدادات'!$B$8,'المصارف'!$A$6:$A$2005,"&lt;"&amp;'الإعدادات'!$B$9))</f>
        <v/>
      </c>
      <c r="I185" s="20">
        <f>IF(A185&amp;""="","",SUMIFS('المصارف'!$D$6:$D$2005,'المصارف'!$B$6:$B$2005,A185&amp;"",'المصارف'!$A$6:$A$2005,"&gt;="&amp;'الإعدادات'!$B$8,'المصارف'!$A$6:$A$2005,"&lt;"&amp;'الإعدادات'!$B$9))</f>
        <v/>
      </c>
      <c r="J185" s="6">
        <f>IF(A185&amp;""="","",IF(F185=0,"لم يستلم بعد",IF(H185&gt;0,"استلم هذا الشهر","استلم سابقًا")))</f>
        <v/>
      </c>
    </row>
    <row r="186">
      <c r="A186" s="5" t="n"/>
      <c r="B186" s="5" t="n"/>
      <c r="C186" s="5" t="n"/>
      <c r="D186" s="13" t="n"/>
      <c r="E186" s="17" t="n"/>
      <c r="F186" s="19">
        <f>IF(A186&amp;""="","",COUNTIFS('المصارف'!$B$6:$B$2005,A186&amp;""))</f>
        <v/>
      </c>
      <c r="G186" s="20">
        <f>IF(A186&amp;""="","",SUMIFS('المصارف'!$D$6:$D$2005,'المصارف'!$B$6:$B$2005,A186&amp;""))</f>
        <v/>
      </c>
      <c r="H186" s="19">
        <f>IF(A186&amp;""="","",COUNTIFS('المصارف'!$B$6:$B$2005,A186&amp;"",'المصارف'!$A$6:$A$2005,"&gt;="&amp;'الإعدادات'!$B$8,'المصارف'!$A$6:$A$2005,"&lt;"&amp;'الإعدادات'!$B$9))</f>
        <v/>
      </c>
      <c r="I186" s="20">
        <f>IF(A186&amp;""="","",SUMIFS('المصارف'!$D$6:$D$2005,'المصارف'!$B$6:$B$2005,A186&amp;"",'المصارف'!$A$6:$A$2005,"&gt;="&amp;'الإعدادات'!$B$8,'المصارف'!$A$6:$A$2005,"&lt;"&amp;'الإعدادات'!$B$9))</f>
        <v/>
      </c>
      <c r="J186" s="6">
        <f>IF(A186&amp;""="","",IF(F186=0,"لم يستلم بعد",IF(H186&gt;0,"استلم هذا الشهر","استلم سابقًا")))</f>
        <v/>
      </c>
    </row>
    <row r="187">
      <c r="A187" s="5" t="n"/>
      <c r="B187" s="5" t="n"/>
      <c r="C187" s="5" t="n"/>
      <c r="D187" s="13" t="n"/>
      <c r="E187" s="17" t="n"/>
      <c r="F187" s="19">
        <f>IF(A187&amp;""="","",COUNTIFS('المصارف'!$B$6:$B$2005,A187&amp;""))</f>
        <v/>
      </c>
      <c r="G187" s="20">
        <f>IF(A187&amp;""="","",SUMIFS('المصارف'!$D$6:$D$2005,'المصارف'!$B$6:$B$2005,A187&amp;""))</f>
        <v/>
      </c>
      <c r="H187" s="19">
        <f>IF(A187&amp;""="","",COUNTIFS('المصارف'!$B$6:$B$2005,A187&amp;"",'المصارف'!$A$6:$A$2005,"&gt;="&amp;'الإعدادات'!$B$8,'المصارف'!$A$6:$A$2005,"&lt;"&amp;'الإعدادات'!$B$9))</f>
        <v/>
      </c>
      <c r="I187" s="20">
        <f>IF(A187&amp;""="","",SUMIFS('المصارف'!$D$6:$D$2005,'المصارف'!$B$6:$B$2005,A187&amp;"",'المصارف'!$A$6:$A$2005,"&gt;="&amp;'الإعدادات'!$B$8,'المصارف'!$A$6:$A$2005,"&lt;"&amp;'الإعدادات'!$B$9))</f>
        <v/>
      </c>
      <c r="J187" s="6">
        <f>IF(A187&amp;""="","",IF(F187=0,"لم يستلم بعد",IF(H187&gt;0,"استلم هذا الشهر","استلم سابقًا")))</f>
        <v/>
      </c>
    </row>
    <row r="188">
      <c r="A188" s="5" t="n"/>
      <c r="B188" s="5" t="n"/>
      <c r="C188" s="5" t="n"/>
      <c r="D188" s="13" t="n"/>
      <c r="E188" s="17" t="n"/>
      <c r="F188" s="19">
        <f>IF(A188&amp;""="","",COUNTIFS('المصارف'!$B$6:$B$2005,A188&amp;""))</f>
        <v/>
      </c>
      <c r="G188" s="20">
        <f>IF(A188&amp;""="","",SUMIFS('المصارف'!$D$6:$D$2005,'المصارف'!$B$6:$B$2005,A188&amp;""))</f>
        <v/>
      </c>
      <c r="H188" s="19">
        <f>IF(A188&amp;""="","",COUNTIFS('المصارف'!$B$6:$B$2005,A188&amp;"",'المصارف'!$A$6:$A$2005,"&gt;="&amp;'الإعدادات'!$B$8,'المصارف'!$A$6:$A$2005,"&lt;"&amp;'الإعدادات'!$B$9))</f>
        <v/>
      </c>
      <c r="I188" s="20">
        <f>IF(A188&amp;""="","",SUMIFS('المصارف'!$D$6:$D$2005,'المصارف'!$B$6:$B$2005,A188&amp;"",'المصارف'!$A$6:$A$2005,"&gt;="&amp;'الإعدادات'!$B$8,'المصارف'!$A$6:$A$2005,"&lt;"&amp;'الإعدادات'!$B$9))</f>
        <v/>
      </c>
      <c r="J188" s="6">
        <f>IF(A188&amp;""="","",IF(F188=0,"لم يستلم بعد",IF(H188&gt;0,"استلم هذا الشهر","استلم سابقًا")))</f>
        <v/>
      </c>
    </row>
    <row r="189">
      <c r="A189" s="5" t="n"/>
      <c r="B189" s="5" t="n"/>
      <c r="C189" s="5" t="n"/>
      <c r="D189" s="13" t="n"/>
      <c r="E189" s="17" t="n"/>
      <c r="F189" s="19">
        <f>IF(A189&amp;""="","",COUNTIFS('المصارف'!$B$6:$B$2005,A189&amp;""))</f>
        <v/>
      </c>
      <c r="G189" s="20">
        <f>IF(A189&amp;""="","",SUMIFS('المصارف'!$D$6:$D$2005,'المصارف'!$B$6:$B$2005,A189&amp;""))</f>
        <v/>
      </c>
      <c r="H189" s="19">
        <f>IF(A189&amp;""="","",COUNTIFS('المصارف'!$B$6:$B$2005,A189&amp;"",'المصارف'!$A$6:$A$2005,"&gt;="&amp;'الإعدادات'!$B$8,'المصارف'!$A$6:$A$2005,"&lt;"&amp;'الإعدادات'!$B$9))</f>
        <v/>
      </c>
      <c r="I189" s="20">
        <f>IF(A189&amp;""="","",SUMIFS('المصارف'!$D$6:$D$2005,'المصارف'!$B$6:$B$2005,A189&amp;"",'المصارف'!$A$6:$A$2005,"&gt;="&amp;'الإعدادات'!$B$8,'المصارف'!$A$6:$A$2005,"&lt;"&amp;'الإعدادات'!$B$9))</f>
        <v/>
      </c>
      <c r="J189" s="6">
        <f>IF(A189&amp;""="","",IF(F189=0,"لم يستلم بعد",IF(H189&gt;0,"استلم هذا الشهر","استلم سابقًا")))</f>
        <v/>
      </c>
    </row>
    <row r="190">
      <c r="A190" s="5" t="n"/>
      <c r="B190" s="5" t="n"/>
      <c r="C190" s="5" t="n"/>
      <c r="D190" s="13" t="n"/>
      <c r="E190" s="17" t="n"/>
      <c r="F190" s="19">
        <f>IF(A190&amp;""="","",COUNTIFS('المصارف'!$B$6:$B$2005,A190&amp;""))</f>
        <v/>
      </c>
      <c r="G190" s="20">
        <f>IF(A190&amp;""="","",SUMIFS('المصارف'!$D$6:$D$2005,'المصارف'!$B$6:$B$2005,A190&amp;""))</f>
        <v/>
      </c>
      <c r="H190" s="19">
        <f>IF(A190&amp;""="","",COUNTIFS('المصارف'!$B$6:$B$2005,A190&amp;"",'المصارف'!$A$6:$A$2005,"&gt;="&amp;'الإعدادات'!$B$8,'المصارف'!$A$6:$A$2005,"&lt;"&amp;'الإعدادات'!$B$9))</f>
        <v/>
      </c>
      <c r="I190" s="20">
        <f>IF(A190&amp;""="","",SUMIFS('المصارف'!$D$6:$D$2005,'المصارف'!$B$6:$B$2005,A190&amp;"",'المصارف'!$A$6:$A$2005,"&gt;="&amp;'الإعدادات'!$B$8,'المصارف'!$A$6:$A$2005,"&lt;"&amp;'الإعدادات'!$B$9))</f>
        <v/>
      </c>
      <c r="J190" s="6">
        <f>IF(A190&amp;""="","",IF(F190=0,"لم يستلم بعد",IF(H190&gt;0,"استلم هذا الشهر","استلم سابقًا")))</f>
        <v/>
      </c>
    </row>
    <row r="191">
      <c r="A191" s="5" t="n"/>
      <c r="B191" s="5" t="n"/>
      <c r="C191" s="5" t="n"/>
      <c r="D191" s="13" t="n"/>
      <c r="E191" s="17" t="n"/>
      <c r="F191" s="19">
        <f>IF(A191&amp;""="","",COUNTIFS('المصارف'!$B$6:$B$2005,A191&amp;""))</f>
        <v/>
      </c>
      <c r="G191" s="20">
        <f>IF(A191&amp;""="","",SUMIFS('المصارف'!$D$6:$D$2005,'المصارف'!$B$6:$B$2005,A191&amp;""))</f>
        <v/>
      </c>
      <c r="H191" s="19">
        <f>IF(A191&amp;""="","",COUNTIFS('المصارف'!$B$6:$B$2005,A191&amp;"",'المصارف'!$A$6:$A$2005,"&gt;="&amp;'الإعدادات'!$B$8,'المصارف'!$A$6:$A$2005,"&lt;"&amp;'الإعدادات'!$B$9))</f>
        <v/>
      </c>
      <c r="I191" s="20">
        <f>IF(A191&amp;""="","",SUMIFS('المصارف'!$D$6:$D$2005,'المصارف'!$B$6:$B$2005,A191&amp;"",'المصارف'!$A$6:$A$2005,"&gt;="&amp;'الإعدادات'!$B$8,'المصارف'!$A$6:$A$2005,"&lt;"&amp;'الإعدادات'!$B$9))</f>
        <v/>
      </c>
      <c r="J191" s="6">
        <f>IF(A191&amp;""="","",IF(F191=0,"لم يستلم بعد",IF(H191&gt;0,"استلم هذا الشهر","استلم سابقًا")))</f>
        <v/>
      </c>
    </row>
    <row r="192">
      <c r="A192" s="5" t="n"/>
      <c r="B192" s="5" t="n"/>
      <c r="C192" s="5" t="n"/>
      <c r="D192" s="13" t="n"/>
      <c r="E192" s="17" t="n"/>
      <c r="F192" s="19">
        <f>IF(A192&amp;""="","",COUNTIFS('المصارف'!$B$6:$B$2005,A192&amp;""))</f>
        <v/>
      </c>
      <c r="G192" s="20">
        <f>IF(A192&amp;""="","",SUMIFS('المصارف'!$D$6:$D$2005,'المصارف'!$B$6:$B$2005,A192&amp;""))</f>
        <v/>
      </c>
      <c r="H192" s="19">
        <f>IF(A192&amp;""="","",COUNTIFS('المصارف'!$B$6:$B$2005,A192&amp;"",'المصارف'!$A$6:$A$2005,"&gt;="&amp;'الإعدادات'!$B$8,'المصارف'!$A$6:$A$2005,"&lt;"&amp;'الإعدادات'!$B$9))</f>
        <v/>
      </c>
      <c r="I192" s="20">
        <f>IF(A192&amp;""="","",SUMIFS('المصارف'!$D$6:$D$2005,'المصارف'!$B$6:$B$2005,A192&amp;"",'المصارف'!$A$6:$A$2005,"&gt;="&amp;'الإعدادات'!$B$8,'المصارف'!$A$6:$A$2005,"&lt;"&amp;'الإعدادات'!$B$9))</f>
        <v/>
      </c>
      <c r="J192" s="6">
        <f>IF(A192&amp;""="","",IF(F192=0,"لم يستلم بعد",IF(H192&gt;0,"استلم هذا الشهر","استلم سابقًا")))</f>
        <v/>
      </c>
    </row>
    <row r="193">
      <c r="A193" s="5" t="n"/>
      <c r="B193" s="5" t="n"/>
      <c r="C193" s="5" t="n"/>
      <c r="D193" s="13" t="n"/>
      <c r="E193" s="17" t="n"/>
      <c r="F193" s="19">
        <f>IF(A193&amp;""="","",COUNTIFS('المصارف'!$B$6:$B$2005,A193&amp;""))</f>
        <v/>
      </c>
      <c r="G193" s="20">
        <f>IF(A193&amp;""="","",SUMIFS('المصارف'!$D$6:$D$2005,'المصارف'!$B$6:$B$2005,A193&amp;""))</f>
        <v/>
      </c>
      <c r="H193" s="19">
        <f>IF(A193&amp;""="","",COUNTIFS('المصارف'!$B$6:$B$2005,A193&amp;"",'المصارف'!$A$6:$A$2005,"&gt;="&amp;'الإعدادات'!$B$8,'المصارف'!$A$6:$A$2005,"&lt;"&amp;'الإعدادات'!$B$9))</f>
        <v/>
      </c>
      <c r="I193" s="20">
        <f>IF(A193&amp;""="","",SUMIFS('المصارف'!$D$6:$D$2005,'المصارف'!$B$6:$B$2005,A193&amp;"",'المصارف'!$A$6:$A$2005,"&gt;="&amp;'الإعدادات'!$B$8,'المصارف'!$A$6:$A$2005,"&lt;"&amp;'الإعدادات'!$B$9))</f>
        <v/>
      </c>
      <c r="J193" s="6">
        <f>IF(A193&amp;""="","",IF(F193=0,"لم يستلم بعد",IF(H193&gt;0,"استلم هذا الشهر","استلم سابقًا")))</f>
        <v/>
      </c>
    </row>
    <row r="194">
      <c r="A194" s="5" t="n"/>
      <c r="B194" s="5" t="n"/>
      <c r="C194" s="5" t="n"/>
      <c r="D194" s="13" t="n"/>
      <c r="E194" s="17" t="n"/>
      <c r="F194" s="19">
        <f>IF(A194&amp;""="","",COUNTIFS('المصارف'!$B$6:$B$2005,A194&amp;""))</f>
        <v/>
      </c>
      <c r="G194" s="20">
        <f>IF(A194&amp;""="","",SUMIFS('المصارف'!$D$6:$D$2005,'المصارف'!$B$6:$B$2005,A194&amp;""))</f>
        <v/>
      </c>
      <c r="H194" s="19">
        <f>IF(A194&amp;""="","",COUNTIFS('المصارف'!$B$6:$B$2005,A194&amp;"",'المصارف'!$A$6:$A$2005,"&gt;="&amp;'الإعدادات'!$B$8,'المصارف'!$A$6:$A$2005,"&lt;"&amp;'الإعدادات'!$B$9))</f>
        <v/>
      </c>
      <c r="I194" s="20">
        <f>IF(A194&amp;""="","",SUMIFS('المصارف'!$D$6:$D$2005,'المصارف'!$B$6:$B$2005,A194&amp;"",'المصارف'!$A$6:$A$2005,"&gt;="&amp;'الإعدادات'!$B$8,'المصارف'!$A$6:$A$2005,"&lt;"&amp;'الإعدادات'!$B$9))</f>
        <v/>
      </c>
      <c r="J194" s="6">
        <f>IF(A194&amp;""="","",IF(F194=0,"لم يستلم بعد",IF(H194&gt;0,"استلم هذا الشهر","استلم سابقًا")))</f>
        <v/>
      </c>
    </row>
    <row r="195">
      <c r="A195" s="5" t="n"/>
      <c r="B195" s="5" t="n"/>
      <c r="C195" s="5" t="n"/>
      <c r="D195" s="13" t="n"/>
      <c r="E195" s="17" t="n"/>
      <c r="F195" s="19">
        <f>IF(A195&amp;""="","",COUNTIFS('المصارف'!$B$6:$B$2005,A195&amp;""))</f>
        <v/>
      </c>
      <c r="G195" s="20">
        <f>IF(A195&amp;""="","",SUMIFS('المصارف'!$D$6:$D$2005,'المصارف'!$B$6:$B$2005,A195&amp;""))</f>
        <v/>
      </c>
      <c r="H195" s="19">
        <f>IF(A195&amp;""="","",COUNTIFS('المصارف'!$B$6:$B$2005,A195&amp;"",'المصارف'!$A$6:$A$2005,"&gt;="&amp;'الإعدادات'!$B$8,'المصارف'!$A$6:$A$2005,"&lt;"&amp;'الإعدادات'!$B$9))</f>
        <v/>
      </c>
      <c r="I195" s="20">
        <f>IF(A195&amp;""="","",SUMIFS('المصارف'!$D$6:$D$2005,'المصارف'!$B$6:$B$2005,A195&amp;"",'المصارف'!$A$6:$A$2005,"&gt;="&amp;'الإعدادات'!$B$8,'المصارف'!$A$6:$A$2005,"&lt;"&amp;'الإعدادات'!$B$9))</f>
        <v/>
      </c>
      <c r="J195" s="6">
        <f>IF(A195&amp;""="","",IF(F195=0,"لم يستلم بعد",IF(H195&gt;0,"استلم هذا الشهر","استلم سابقًا")))</f>
        <v/>
      </c>
    </row>
    <row r="196">
      <c r="A196" s="5" t="n"/>
      <c r="B196" s="5" t="n"/>
      <c r="C196" s="5" t="n"/>
      <c r="D196" s="13" t="n"/>
      <c r="E196" s="17" t="n"/>
      <c r="F196" s="19">
        <f>IF(A196&amp;""="","",COUNTIFS('المصارف'!$B$6:$B$2005,A196&amp;""))</f>
        <v/>
      </c>
      <c r="G196" s="20">
        <f>IF(A196&amp;""="","",SUMIFS('المصارف'!$D$6:$D$2005,'المصارف'!$B$6:$B$2005,A196&amp;""))</f>
        <v/>
      </c>
      <c r="H196" s="19">
        <f>IF(A196&amp;""="","",COUNTIFS('المصارف'!$B$6:$B$2005,A196&amp;"",'المصارف'!$A$6:$A$2005,"&gt;="&amp;'الإعدادات'!$B$8,'المصارف'!$A$6:$A$2005,"&lt;"&amp;'الإعدادات'!$B$9))</f>
        <v/>
      </c>
      <c r="I196" s="20">
        <f>IF(A196&amp;""="","",SUMIFS('المصارف'!$D$6:$D$2005,'المصارف'!$B$6:$B$2005,A196&amp;"",'المصارف'!$A$6:$A$2005,"&gt;="&amp;'الإعدادات'!$B$8,'المصارف'!$A$6:$A$2005,"&lt;"&amp;'الإعدادات'!$B$9))</f>
        <v/>
      </c>
      <c r="J196" s="6">
        <f>IF(A196&amp;""="","",IF(F196=0,"لم يستلم بعد",IF(H196&gt;0,"استلم هذا الشهر","استلم سابقًا")))</f>
        <v/>
      </c>
    </row>
    <row r="197">
      <c r="A197" s="5" t="n"/>
      <c r="B197" s="5" t="n"/>
      <c r="C197" s="5" t="n"/>
      <c r="D197" s="13" t="n"/>
      <c r="E197" s="17" t="n"/>
      <c r="F197" s="19">
        <f>IF(A197&amp;""="","",COUNTIFS('المصارف'!$B$6:$B$2005,A197&amp;""))</f>
        <v/>
      </c>
      <c r="G197" s="20">
        <f>IF(A197&amp;""="","",SUMIFS('المصارف'!$D$6:$D$2005,'المصارف'!$B$6:$B$2005,A197&amp;""))</f>
        <v/>
      </c>
      <c r="H197" s="19">
        <f>IF(A197&amp;""="","",COUNTIFS('المصارف'!$B$6:$B$2005,A197&amp;"",'المصارف'!$A$6:$A$2005,"&gt;="&amp;'الإعدادات'!$B$8,'المصارف'!$A$6:$A$2005,"&lt;"&amp;'الإعدادات'!$B$9))</f>
        <v/>
      </c>
      <c r="I197" s="20">
        <f>IF(A197&amp;""="","",SUMIFS('المصارف'!$D$6:$D$2005,'المصارف'!$B$6:$B$2005,A197&amp;"",'المصارف'!$A$6:$A$2005,"&gt;="&amp;'الإعدادات'!$B$8,'المصارف'!$A$6:$A$2005,"&lt;"&amp;'الإعدادات'!$B$9))</f>
        <v/>
      </c>
      <c r="J197" s="6">
        <f>IF(A197&amp;""="","",IF(F197=0,"لم يستلم بعد",IF(H197&gt;0,"استلم هذا الشهر","استلم سابقًا")))</f>
        <v/>
      </c>
    </row>
    <row r="198">
      <c r="A198" s="5" t="n"/>
      <c r="B198" s="5" t="n"/>
      <c r="C198" s="5" t="n"/>
      <c r="D198" s="13" t="n"/>
      <c r="E198" s="17" t="n"/>
      <c r="F198" s="19">
        <f>IF(A198&amp;""="","",COUNTIFS('المصارف'!$B$6:$B$2005,A198&amp;""))</f>
        <v/>
      </c>
      <c r="G198" s="20">
        <f>IF(A198&amp;""="","",SUMIFS('المصارف'!$D$6:$D$2005,'المصارف'!$B$6:$B$2005,A198&amp;""))</f>
        <v/>
      </c>
      <c r="H198" s="19">
        <f>IF(A198&amp;""="","",COUNTIFS('المصارف'!$B$6:$B$2005,A198&amp;"",'المصارف'!$A$6:$A$2005,"&gt;="&amp;'الإعدادات'!$B$8,'المصارف'!$A$6:$A$2005,"&lt;"&amp;'الإعدادات'!$B$9))</f>
        <v/>
      </c>
      <c r="I198" s="20">
        <f>IF(A198&amp;""="","",SUMIFS('المصارف'!$D$6:$D$2005,'المصارف'!$B$6:$B$2005,A198&amp;"",'المصارف'!$A$6:$A$2005,"&gt;="&amp;'الإعدادات'!$B$8,'المصارف'!$A$6:$A$2005,"&lt;"&amp;'الإعدادات'!$B$9))</f>
        <v/>
      </c>
      <c r="J198" s="6">
        <f>IF(A198&amp;""="","",IF(F198=0,"لم يستلم بعد",IF(H198&gt;0,"استلم هذا الشهر","استلم سابقًا")))</f>
        <v/>
      </c>
    </row>
    <row r="199">
      <c r="A199" s="5" t="n"/>
      <c r="B199" s="5" t="n"/>
      <c r="C199" s="5" t="n"/>
      <c r="D199" s="13" t="n"/>
      <c r="E199" s="17" t="n"/>
      <c r="F199" s="19">
        <f>IF(A199&amp;""="","",COUNTIFS('المصارف'!$B$6:$B$2005,A199&amp;""))</f>
        <v/>
      </c>
      <c r="G199" s="20">
        <f>IF(A199&amp;""="","",SUMIFS('المصارف'!$D$6:$D$2005,'المصارف'!$B$6:$B$2005,A199&amp;""))</f>
        <v/>
      </c>
      <c r="H199" s="19">
        <f>IF(A199&amp;""="","",COUNTIFS('المصارف'!$B$6:$B$2005,A199&amp;"",'المصارف'!$A$6:$A$2005,"&gt;="&amp;'الإعدادات'!$B$8,'المصارف'!$A$6:$A$2005,"&lt;"&amp;'الإعدادات'!$B$9))</f>
        <v/>
      </c>
      <c r="I199" s="20">
        <f>IF(A199&amp;""="","",SUMIFS('المصارف'!$D$6:$D$2005,'المصارف'!$B$6:$B$2005,A199&amp;"",'المصارف'!$A$6:$A$2005,"&gt;="&amp;'الإعدادات'!$B$8,'المصارف'!$A$6:$A$2005,"&lt;"&amp;'الإعدادات'!$B$9))</f>
        <v/>
      </c>
      <c r="J199" s="6">
        <f>IF(A199&amp;""="","",IF(F199=0,"لم يستلم بعد",IF(H199&gt;0,"استلم هذا الشهر","استلم سابقًا")))</f>
        <v/>
      </c>
    </row>
    <row r="200">
      <c r="A200" s="5" t="n"/>
      <c r="B200" s="5" t="n"/>
      <c r="C200" s="5" t="n"/>
      <c r="D200" s="13" t="n"/>
      <c r="E200" s="17" t="n"/>
      <c r="F200" s="19">
        <f>IF(A200&amp;""="","",COUNTIFS('المصارف'!$B$6:$B$2005,A200&amp;""))</f>
        <v/>
      </c>
      <c r="G200" s="20">
        <f>IF(A200&amp;""="","",SUMIFS('المصارف'!$D$6:$D$2005,'المصارف'!$B$6:$B$2005,A200&amp;""))</f>
        <v/>
      </c>
      <c r="H200" s="19">
        <f>IF(A200&amp;""="","",COUNTIFS('المصارف'!$B$6:$B$2005,A200&amp;"",'المصارف'!$A$6:$A$2005,"&gt;="&amp;'الإعدادات'!$B$8,'المصارف'!$A$6:$A$2005,"&lt;"&amp;'الإعدادات'!$B$9))</f>
        <v/>
      </c>
      <c r="I200" s="20">
        <f>IF(A200&amp;""="","",SUMIFS('المصارف'!$D$6:$D$2005,'المصارف'!$B$6:$B$2005,A200&amp;"",'المصارف'!$A$6:$A$2005,"&gt;="&amp;'الإعدادات'!$B$8,'المصارف'!$A$6:$A$2005,"&lt;"&amp;'الإعدادات'!$B$9))</f>
        <v/>
      </c>
      <c r="J200" s="6">
        <f>IF(A200&amp;""="","",IF(F200=0,"لم يستلم بعد",IF(H200&gt;0,"استلم هذا الشهر","استلم سابقًا")))</f>
        <v/>
      </c>
    </row>
    <row r="201">
      <c r="A201" s="5" t="n"/>
      <c r="B201" s="5" t="n"/>
      <c r="C201" s="5" t="n"/>
      <c r="D201" s="13" t="n"/>
      <c r="E201" s="17" t="n"/>
      <c r="F201" s="19">
        <f>IF(A201&amp;""="","",COUNTIFS('المصارف'!$B$6:$B$2005,A201&amp;""))</f>
        <v/>
      </c>
      <c r="G201" s="20">
        <f>IF(A201&amp;""="","",SUMIFS('المصارف'!$D$6:$D$2005,'المصارف'!$B$6:$B$2005,A201&amp;""))</f>
        <v/>
      </c>
      <c r="H201" s="19">
        <f>IF(A201&amp;""="","",COUNTIFS('المصارف'!$B$6:$B$2005,A201&amp;"",'المصارف'!$A$6:$A$2005,"&gt;="&amp;'الإعدادات'!$B$8,'المصارف'!$A$6:$A$2005,"&lt;"&amp;'الإعدادات'!$B$9))</f>
        <v/>
      </c>
      <c r="I201" s="20">
        <f>IF(A201&amp;""="","",SUMIFS('المصارف'!$D$6:$D$2005,'المصارف'!$B$6:$B$2005,A201&amp;"",'المصارف'!$A$6:$A$2005,"&gt;="&amp;'الإعدادات'!$B$8,'المصارف'!$A$6:$A$2005,"&lt;"&amp;'الإعدادات'!$B$9))</f>
        <v/>
      </c>
      <c r="J201" s="6">
        <f>IF(A201&amp;""="","",IF(F201=0,"لم يستلم بعد",IF(H201&gt;0,"استلم هذا الشهر","استلم سابقًا")))</f>
        <v/>
      </c>
    </row>
    <row r="202">
      <c r="A202" s="5" t="n"/>
      <c r="B202" s="5" t="n"/>
      <c r="C202" s="5" t="n"/>
      <c r="D202" s="13" t="n"/>
      <c r="E202" s="17" t="n"/>
      <c r="F202" s="19">
        <f>IF(A202&amp;""="","",COUNTIFS('المصارف'!$B$6:$B$2005,A202&amp;""))</f>
        <v/>
      </c>
      <c r="G202" s="20">
        <f>IF(A202&amp;""="","",SUMIFS('المصارف'!$D$6:$D$2005,'المصارف'!$B$6:$B$2005,A202&amp;""))</f>
        <v/>
      </c>
      <c r="H202" s="19">
        <f>IF(A202&amp;""="","",COUNTIFS('المصارف'!$B$6:$B$2005,A202&amp;"",'المصارف'!$A$6:$A$2005,"&gt;="&amp;'الإعدادات'!$B$8,'المصارف'!$A$6:$A$2005,"&lt;"&amp;'الإعدادات'!$B$9))</f>
        <v/>
      </c>
      <c r="I202" s="20">
        <f>IF(A202&amp;""="","",SUMIFS('المصارف'!$D$6:$D$2005,'المصارف'!$B$6:$B$2005,A202&amp;"",'المصارف'!$A$6:$A$2005,"&gt;="&amp;'الإعدادات'!$B$8,'المصارف'!$A$6:$A$2005,"&lt;"&amp;'الإعدادات'!$B$9))</f>
        <v/>
      </c>
      <c r="J202" s="6">
        <f>IF(A202&amp;""="","",IF(F202=0,"لم يستلم بعد",IF(H202&gt;0,"استلم هذا الشهر","استلم سابقًا")))</f>
        <v/>
      </c>
    </row>
    <row r="203">
      <c r="A203" s="5" t="n"/>
      <c r="B203" s="5" t="n"/>
      <c r="C203" s="5" t="n"/>
      <c r="D203" s="13" t="n"/>
      <c r="E203" s="17" t="n"/>
      <c r="F203" s="19">
        <f>IF(A203&amp;""="","",COUNTIFS('المصارف'!$B$6:$B$2005,A203&amp;""))</f>
        <v/>
      </c>
      <c r="G203" s="20">
        <f>IF(A203&amp;""="","",SUMIFS('المصارف'!$D$6:$D$2005,'المصارف'!$B$6:$B$2005,A203&amp;""))</f>
        <v/>
      </c>
      <c r="H203" s="19">
        <f>IF(A203&amp;""="","",COUNTIFS('المصارف'!$B$6:$B$2005,A203&amp;"",'المصارف'!$A$6:$A$2005,"&gt;="&amp;'الإعدادات'!$B$8,'المصارف'!$A$6:$A$2005,"&lt;"&amp;'الإعدادات'!$B$9))</f>
        <v/>
      </c>
      <c r="I203" s="20">
        <f>IF(A203&amp;""="","",SUMIFS('المصارف'!$D$6:$D$2005,'المصارف'!$B$6:$B$2005,A203&amp;"",'المصارف'!$A$6:$A$2005,"&gt;="&amp;'الإعدادات'!$B$8,'المصارف'!$A$6:$A$2005,"&lt;"&amp;'الإعدادات'!$B$9))</f>
        <v/>
      </c>
      <c r="J203" s="6">
        <f>IF(A203&amp;""="","",IF(F203=0,"لم يستلم بعد",IF(H203&gt;0,"استلم هذا الشهر","استلم سابقًا")))</f>
        <v/>
      </c>
    </row>
    <row r="204">
      <c r="A204" s="5" t="n"/>
      <c r="B204" s="5" t="n"/>
      <c r="C204" s="5" t="n"/>
      <c r="D204" s="13" t="n"/>
      <c r="E204" s="17" t="n"/>
      <c r="F204" s="19">
        <f>IF(A204&amp;""="","",COUNTIFS('المصارف'!$B$6:$B$2005,A204&amp;""))</f>
        <v/>
      </c>
      <c r="G204" s="20">
        <f>IF(A204&amp;""="","",SUMIFS('المصارف'!$D$6:$D$2005,'المصارف'!$B$6:$B$2005,A204&amp;""))</f>
        <v/>
      </c>
      <c r="H204" s="19">
        <f>IF(A204&amp;""="","",COUNTIFS('المصارف'!$B$6:$B$2005,A204&amp;"",'المصارف'!$A$6:$A$2005,"&gt;="&amp;'الإعدادات'!$B$8,'المصارف'!$A$6:$A$2005,"&lt;"&amp;'الإعدادات'!$B$9))</f>
        <v/>
      </c>
      <c r="I204" s="20">
        <f>IF(A204&amp;""="","",SUMIFS('المصارف'!$D$6:$D$2005,'المصارف'!$B$6:$B$2005,A204&amp;"",'المصارف'!$A$6:$A$2005,"&gt;="&amp;'الإعدادات'!$B$8,'المصارف'!$A$6:$A$2005,"&lt;"&amp;'الإعدادات'!$B$9))</f>
        <v/>
      </c>
      <c r="J204" s="6">
        <f>IF(A204&amp;""="","",IF(F204=0,"لم يستلم بعد",IF(H204&gt;0,"استلم هذا الشهر","استلم سابقًا")))</f>
        <v/>
      </c>
    </row>
    <row r="205">
      <c r="A205" s="5" t="n"/>
      <c r="B205" s="5" t="n"/>
      <c r="C205" s="5" t="n"/>
      <c r="D205" s="13" t="n"/>
      <c r="E205" s="17" t="n"/>
      <c r="F205" s="19">
        <f>IF(A205&amp;""="","",COUNTIFS('المصارف'!$B$6:$B$2005,A205&amp;""))</f>
        <v/>
      </c>
      <c r="G205" s="20">
        <f>IF(A205&amp;""="","",SUMIFS('المصارف'!$D$6:$D$2005,'المصارف'!$B$6:$B$2005,A205&amp;""))</f>
        <v/>
      </c>
      <c r="H205" s="19">
        <f>IF(A205&amp;""="","",COUNTIFS('المصارف'!$B$6:$B$2005,A205&amp;"",'المصارف'!$A$6:$A$2005,"&gt;="&amp;'الإعدادات'!$B$8,'المصارف'!$A$6:$A$2005,"&lt;"&amp;'الإعدادات'!$B$9))</f>
        <v/>
      </c>
      <c r="I205" s="20">
        <f>IF(A205&amp;""="","",SUMIFS('المصارف'!$D$6:$D$2005,'المصارف'!$B$6:$B$2005,A205&amp;"",'المصارف'!$A$6:$A$2005,"&gt;="&amp;'الإعدادات'!$B$8,'المصارف'!$A$6:$A$2005,"&lt;"&amp;'الإعدادات'!$B$9))</f>
        <v/>
      </c>
      <c r="J205" s="6">
        <f>IF(A205&amp;""="","",IF(F205=0,"لم يستلم بعد",IF(H205&gt;0,"استلم هذا الشهر","استلم سابقًا")))</f>
        <v/>
      </c>
    </row>
    <row r="206">
      <c r="A206" s="5" t="n"/>
      <c r="B206" s="5" t="n"/>
      <c r="C206" s="5" t="n"/>
      <c r="D206" s="13" t="n"/>
      <c r="E206" s="17" t="n"/>
      <c r="F206" s="19">
        <f>IF(A206&amp;""="","",COUNTIFS('المصارف'!$B$6:$B$2005,A206&amp;""))</f>
        <v/>
      </c>
      <c r="G206" s="20">
        <f>IF(A206&amp;""="","",SUMIFS('المصارف'!$D$6:$D$2005,'المصارف'!$B$6:$B$2005,A206&amp;""))</f>
        <v/>
      </c>
      <c r="H206" s="19">
        <f>IF(A206&amp;""="","",COUNTIFS('المصارف'!$B$6:$B$2005,A206&amp;"",'المصارف'!$A$6:$A$2005,"&gt;="&amp;'الإعدادات'!$B$8,'المصارف'!$A$6:$A$2005,"&lt;"&amp;'الإعدادات'!$B$9))</f>
        <v/>
      </c>
      <c r="I206" s="20">
        <f>IF(A206&amp;""="","",SUMIFS('المصارف'!$D$6:$D$2005,'المصارف'!$B$6:$B$2005,A206&amp;"",'المصارف'!$A$6:$A$2005,"&gt;="&amp;'الإعدادات'!$B$8,'المصارف'!$A$6:$A$2005,"&lt;"&amp;'الإعدادات'!$B$9))</f>
        <v/>
      </c>
      <c r="J206" s="6">
        <f>IF(A206&amp;""="","",IF(F206=0,"لم يستلم بعد",IF(H206&gt;0,"استلم هذا الشهر","استلم سابقًا")))</f>
        <v/>
      </c>
    </row>
    <row r="207">
      <c r="A207" s="5" t="n"/>
      <c r="B207" s="5" t="n"/>
      <c r="C207" s="5" t="n"/>
      <c r="D207" s="13" t="n"/>
      <c r="E207" s="17" t="n"/>
      <c r="F207" s="19">
        <f>IF(A207&amp;""="","",COUNTIFS('المصارف'!$B$6:$B$2005,A207&amp;""))</f>
        <v/>
      </c>
      <c r="G207" s="20">
        <f>IF(A207&amp;""="","",SUMIFS('المصارف'!$D$6:$D$2005,'المصارف'!$B$6:$B$2005,A207&amp;""))</f>
        <v/>
      </c>
      <c r="H207" s="19">
        <f>IF(A207&amp;""="","",COUNTIFS('المصارف'!$B$6:$B$2005,A207&amp;"",'المصارف'!$A$6:$A$2005,"&gt;="&amp;'الإعدادات'!$B$8,'المصارف'!$A$6:$A$2005,"&lt;"&amp;'الإعدادات'!$B$9))</f>
        <v/>
      </c>
      <c r="I207" s="20">
        <f>IF(A207&amp;""="","",SUMIFS('المصارف'!$D$6:$D$2005,'المصارف'!$B$6:$B$2005,A207&amp;"",'المصارف'!$A$6:$A$2005,"&gt;="&amp;'الإعدادات'!$B$8,'المصارف'!$A$6:$A$2005,"&lt;"&amp;'الإعدادات'!$B$9))</f>
        <v/>
      </c>
      <c r="J207" s="6">
        <f>IF(A207&amp;""="","",IF(F207=0,"لم يستلم بعد",IF(H207&gt;0,"استلم هذا الشهر","استلم سابقًا")))</f>
        <v/>
      </c>
    </row>
    <row r="208">
      <c r="A208" s="5" t="n"/>
      <c r="B208" s="5" t="n"/>
      <c r="C208" s="5" t="n"/>
      <c r="D208" s="13" t="n"/>
      <c r="E208" s="17" t="n"/>
      <c r="F208" s="19">
        <f>IF(A208&amp;""="","",COUNTIFS('المصارف'!$B$6:$B$2005,A208&amp;""))</f>
        <v/>
      </c>
      <c r="G208" s="20">
        <f>IF(A208&amp;""="","",SUMIFS('المصارف'!$D$6:$D$2005,'المصارف'!$B$6:$B$2005,A208&amp;""))</f>
        <v/>
      </c>
      <c r="H208" s="19">
        <f>IF(A208&amp;""="","",COUNTIFS('المصارف'!$B$6:$B$2005,A208&amp;"",'المصارف'!$A$6:$A$2005,"&gt;="&amp;'الإعدادات'!$B$8,'المصارف'!$A$6:$A$2005,"&lt;"&amp;'الإعدادات'!$B$9))</f>
        <v/>
      </c>
      <c r="I208" s="20">
        <f>IF(A208&amp;""="","",SUMIFS('المصارف'!$D$6:$D$2005,'المصارف'!$B$6:$B$2005,A208&amp;"",'المصارف'!$A$6:$A$2005,"&gt;="&amp;'الإعدادات'!$B$8,'المصارف'!$A$6:$A$2005,"&lt;"&amp;'الإعدادات'!$B$9))</f>
        <v/>
      </c>
      <c r="J208" s="6">
        <f>IF(A208&amp;""="","",IF(F208=0,"لم يستلم بعد",IF(H208&gt;0,"استلم هذا الشهر","استلم سابقًا")))</f>
        <v/>
      </c>
    </row>
    <row r="209">
      <c r="A209" s="5" t="n"/>
      <c r="B209" s="5" t="n"/>
      <c r="C209" s="5" t="n"/>
      <c r="D209" s="13" t="n"/>
      <c r="E209" s="17" t="n"/>
      <c r="F209" s="19">
        <f>IF(A209&amp;""="","",COUNTIFS('المصارف'!$B$6:$B$2005,A209&amp;""))</f>
        <v/>
      </c>
      <c r="G209" s="20">
        <f>IF(A209&amp;""="","",SUMIFS('المصارف'!$D$6:$D$2005,'المصارف'!$B$6:$B$2005,A209&amp;""))</f>
        <v/>
      </c>
      <c r="H209" s="19">
        <f>IF(A209&amp;""="","",COUNTIFS('المصارف'!$B$6:$B$2005,A209&amp;"",'المصارف'!$A$6:$A$2005,"&gt;="&amp;'الإعدادات'!$B$8,'المصارف'!$A$6:$A$2005,"&lt;"&amp;'الإعدادات'!$B$9))</f>
        <v/>
      </c>
      <c r="I209" s="20">
        <f>IF(A209&amp;""="","",SUMIFS('المصارف'!$D$6:$D$2005,'المصارف'!$B$6:$B$2005,A209&amp;"",'المصارف'!$A$6:$A$2005,"&gt;="&amp;'الإعدادات'!$B$8,'المصارف'!$A$6:$A$2005,"&lt;"&amp;'الإعدادات'!$B$9))</f>
        <v/>
      </c>
      <c r="J209" s="6">
        <f>IF(A209&amp;""="","",IF(F209=0,"لم يستلم بعد",IF(H209&gt;0,"استلم هذا الشهر","استلم سابقًا")))</f>
        <v/>
      </c>
    </row>
    <row r="210">
      <c r="A210" s="5" t="n"/>
      <c r="B210" s="5" t="n"/>
      <c r="C210" s="5" t="n"/>
      <c r="D210" s="13" t="n"/>
      <c r="E210" s="17" t="n"/>
      <c r="F210" s="19">
        <f>IF(A210&amp;""="","",COUNTIFS('المصارف'!$B$6:$B$2005,A210&amp;""))</f>
        <v/>
      </c>
      <c r="G210" s="20">
        <f>IF(A210&amp;""="","",SUMIFS('المصارف'!$D$6:$D$2005,'المصارف'!$B$6:$B$2005,A210&amp;""))</f>
        <v/>
      </c>
      <c r="H210" s="19">
        <f>IF(A210&amp;""="","",COUNTIFS('المصارف'!$B$6:$B$2005,A210&amp;"",'المصارف'!$A$6:$A$2005,"&gt;="&amp;'الإعدادات'!$B$8,'المصارف'!$A$6:$A$2005,"&lt;"&amp;'الإعدادات'!$B$9))</f>
        <v/>
      </c>
      <c r="I210" s="20">
        <f>IF(A210&amp;""="","",SUMIFS('المصارف'!$D$6:$D$2005,'المصارف'!$B$6:$B$2005,A210&amp;"",'المصارف'!$A$6:$A$2005,"&gt;="&amp;'الإعدادات'!$B$8,'المصارف'!$A$6:$A$2005,"&lt;"&amp;'الإعدادات'!$B$9))</f>
        <v/>
      </c>
      <c r="J210" s="6">
        <f>IF(A210&amp;""="","",IF(F210=0,"لم يستلم بعد",IF(H210&gt;0,"استلم هذا الشهر","استلم سابقًا")))</f>
        <v/>
      </c>
    </row>
    <row r="211">
      <c r="A211" s="5" t="n"/>
      <c r="B211" s="5" t="n"/>
      <c r="C211" s="5" t="n"/>
      <c r="D211" s="13" t="n"/>
      <c r="E211" s="17" t="n"/>
      <c r="F211" s="19">
        <f>IF(A211&amp;""="","",COUNTIFS('المصارف'!$B$6:$B$2005,A211&amp;""))</f>
        <v/>
      </c>
      <c r="G211" s="20">
        <f>IF(A211&amp;""="","",SUMIFS('المصارف'!$D$6:$D$2005,'المصارف'!$B$6:$B$2005,A211&amp;""))</f>
        <v/>
      </c>
      <c r="H211" s="19">
        <f>IF(A211&amp;""="","",COUNTIFS('المصارف'!$B$6:$B$2005,A211&amp;"",'المصارف'!$A$6:$A$2005,"&gt;="&amp;'الإعدادات'!$B$8,'المصارف'!$A$6:$A$2005,"&lt;"&amp;'الإعدادات'!$B$9))</f>
        <v/>
      </c>
      <c r="I211" s="20">
        <f>IF(A211&amp;""="","",SUMIFS('المصارف'!$D$6:$D$2005,'المصارف'!$B$6:$B$2005,A211&amp;"",'المصارف'!$A$6:$A$2005,"&gt;="&amp;'الإعدادات'!$B$8,'المصارف'!$A$6:$A$2005,"&lt;"&amp;'الإعدادات'!$B$9))</f>
        <v/>
      </c>
      <c r="J211" s="6">
        <f>IF(A211&amp;""="","",IF(F211=0,"لم يستلم بعد",IF(H211&gt;0,"استلم هذا الشهر","استلم سابقًا")))</f>
        <v/>
      </c>
    </row>
    <row r="212">
      <c r="A212" s="5" t="n"/>
      <c r="B212" s="5" t="n"/>
      <c r="C212" s="5" t="n"/>
      <c r="D212" s="13" t="n"/>
      <c r="E212" s="17" t="n"/>
      <c r="F212" s="19">
        <f>IF(A212&amp;""="","",COUNTIFS('المصارف'!$B$6:$B$2005,A212&amp;""))</f>
        <v/>
      </c>
      <c r="G212" s="20">
        <f>IF(A212&amp;""="","",SUMIFS('المصارف'!$D$6:$D$2005,'المصارف'!$B$6:$B$2005,A212&amp;""))</f>
        <v/>
      </c>
      <c r="H212" s="19">
        <f>IF(A212&amp;""="","",COUNTIFS('المصارف'!$B$6:$B$2005,A212&amp;"",'المصارف'!$A$6:$A$2005,"&gt;="&amp;'الإعدادات'!$B$8,'المصارف'!$A$6:$A$2005,"&lt;"&amp;'الإعدادات'!$B$9))</f>
        <v/>
      </c>
      <c r="I212" s="20">
        <f>IF(A212&amp;""="","",SUMIFS('المصارف'!$D$6:$D$2005,'المصارف'!$B$6:$B$2005,A212&amp;"",'المصارف'!$A$6:$A$2005,"&gt;="&amp;'الإعدادات'!$B$8,'المصارف'!$A$6:$A$2005,"&lt;"&amp;'الإعدادات'!$B$9))</f>
        <v/>
      </c>
      <c r="J212" s="6">
        <f>IF(A212&amp;""="","",IF(F212=0,"لم يستلم بعد",IF(H212&gt;0,"استلم هذا الشهر","استلم سابقًا")))</f>
        <v/>
      </c>
    </row>
    <row r="213">
      <c r="A213" s="5" t="n"/>
      <c r="B213" s="5" t="n"/>
      <c r="C213" s="5" t="n"/>
      <c r="D213" s="13" t="n"/>
      <c r="E213" s="17" t="n"/>
      <c r="F213" s="19">
        <f>IF(A213&amp;""="","",COUNTIFS('المصارف'!$B$6:$B$2005,A213&amp;""))</f>
        <v/>
      </c>
      <c r="G213" s="20">
        <f>IF(A213&amp;""="","",SUMIFS('المصارف'!$D$6:$D$2005,'المصارف'!$B$6:$B$2005,A213&amp;""))</f>
        <v/>
      </c>
      <c r="H213" s="19">
        <f>IF(A213&amp;""="","",COUNTIFS('المصارف'!$B$6:$B$2005,A213&amp;"",'المصارف'!$A$6:$A$2005,"&gt;="&amp;'الإعدادات'!$B$8,'المصارف'!$A$6:$A$2005,"&lt;"&amp;'الإعدادات'!$B$9))</f>
        <v/>
      </c>
      <c r="I213" s="20">
        <f>IF(A213&amp;""="","",SUMIFS('المصارف'!$D$6:$D$2005,'المصارف'!$B$6:$B$2005,A213&amp;"",'المصارف'!$A$6:$A$2005,"&gt;="&amp;'الإعدادات'!$B$8,'المصارف'!$A$6:$A$2005,"&lt;"&amp;'الإعدادات'!$B$9))</f>
        <v/>
      </c>
      <c r="J213" s="6">
        <f>IF(A213&amp;""="","",IF(F213=0,"لم يستلم بعد",IF(H213&gt;0,"استلم هذا الشهر","استلم سابقًا")))</f>
        <v/>
      </c>
    </row>
    <row r="214">
      <c r="A214" s="5" t="n"/>
      <c r="B214" s="5" t="n"/>
      <c r="C214" s="5" t="n"/>
      <c r="D214" s="13" t="n"/>
      <c r="E214" s="17" t="n"/>
      <c r="F214" s="19">
        <f>IF(A214&amp;""="","",COUNTIFS('المصارف'!$B$6:$B$2005,A214&amp;""))</f>
        <v/>
      </c>
      <c r="G214" s="20">
        <f>IF(A214&amp;""="","",SUMIFS('المصارف'!$D$6:$D$2005,'المصارف'!$B$6:$B$2005,A214&amp;""))</f>
        <v/>
      </c>
      <c r="H214" s="19">
        <f>IF(A214&amp;""="","",COUNTIFS('المصارف'!$B$6:$B$2005,A214&amp;"",'المصارف'!$A$6:$A$2005,"&gt;="&amp;'الإعدادات'!$B$8,'المصارف'!$A$6:$A$2005,"&lt;"&amp;'الإعدادات'!$B$9))</f>
        <v/>
      </c>
      <c r="I214" s="20">
        <f>IF(A214&amp;""="","",SUMIFS('المصارف'!$D$6:$D$2005,'المصارف'!$B$6:$B$2005,A214&amp;"",'المصارف'!$A$6:$A$2005,"&gt;="&amp;'الإعدادات'!$B$8,'المصارف'!$A$6:$A$2005,"&lt;"&amp;'الإعدادات'!$B$9))</f>
        <v/>
      </c>
      <c r="J214" s="6">
        <f>IF(A214&amp;""="","",IF(F214=0,"لم يستلم بعد",IF(H214&gt;0,"استلم هذا الشهر","استلم سابقًا")))</f>
        <v/>
      </c>
    </row>
    <row r="215">
      <c r="A215" s="5" t="n"/>
      <c r="B215" s="5" t="n"/>
      <c r="C215" s="5" t="n"/>
      <c r="D215" s="13" t="n"/>
      <c r="E215" s="17" t="n"/>
      <c r="F215" s="19">
        <f>IF(A215&amp;""="","",COUNTIFS('المصارف'!$B$6:$B$2005,A215&amp;""))</f>
        <v/>
      </c>
      <c r="G215" s="20">
        <f>IF(A215&amp;""="","",SUMIFS('المصارف'!$D$6:$D$2005,'المصارف'!$B$6:$B$2005,A215&amp;""))</f>
        <v/>
      </c>
      <c r="H215" s="19">
        <f>IF(A215&amp;""="","",COUNTIFS('المصارف'!$B$6:$B$2005,A215&amp;"",'المصارف'!$A$6:$A$2005,"&gt;="&amp;'الإعدادات'!$B$8,'المصارف'!$A$6:$A$2005,"&lt;"&amp;'الإعدادات'!$B$9))</f>
        <v/>
      </c>
      <c r="I215" s="20">
        <f>IF(A215&amp;""="","",SUMIFS('المصارف'!$D$6:$D$2005,'المصارف'!$B$6:$B$2005,A215&amp;"",'المصارف'!$A$6:$A$2005,"&gt;="&amp;'الإعدادات'!$B$8,'المصارف'!$A$6:$A$2005,"&lt;"&amp;'الإعدادات'!$B$9))</f>
        <v/>
      </c>
      <c r="J215" s="6">
        <f>IF(A215&amp;""="","",IF(F215=0,"لم يستلم بعد",IF(H215&gt;0,"استلم هذا الشهر","استلم سابقًا")))</f>
        <v/>
      </c>
    </row>
    <row r="216">
      <c r="A216" s="5" t="n"/>
      <c r="B216" s="5" t="n"/>
      <c r="C216" s="5" t="n"/>
      <c r="D216" s="13" t="n"/>
      <c r="E216" s="17" t="n"/>
      <c r="F216" s="19">
        <f>IF(A216&amp;""="","",COUNTIFS('المصارف'!$B$6:$B$2005,A216&amp;""))</f>
        <v/>
      </c>
      <c r="G216" s="20">
        <f>IF(A216&amp;""="","",SUMIFS('المصارف'!$D$6:$D$2005,'المصارف'!$B$6:$B$2005,A216&amp;""))</f>
        <v/>
      </c>
      <c r="H216" s="19">
        <f>IF(A216&amp;""="","",COUNTIFS('المصارف'!$B$6:$B$2005,A216&amp;"",'المصارف'!$A$6:$A$2005,"&gt;="&amp;'الإعدادات'!$B$8,'المصارف'!$A$6:$A$2005,"&lt;"&amp;'الإعدادات'!$B$9))</f>
        <v/>
      </c>
      <c r="I216" s="20">
        <f>IF(A216&amp;""="","",SUMIFS('المصارف'!$D$6:$D$2005,'المصارف'!$B$6:$B$2005,A216&amp;"",'المصارف'!$A$6:$A$2005,"&gt;="&amp;'الإعدادات'!$B$8,'المصارف'!$A$6:$A$2005,"&lt;"&amp;'الإعدادات'!$B$9))</f>
        <v/>
      </c>
      <c r="J216" s="6">
        <f>IF(A216&amp;""="","",IF(F216=0,"لم يستلم بعد",IF(H216&gt;0,"استلم هذا الشهر","استلم سابقًا")))</f>
        <v/>
      </c>
    </row>
    <row r="217">
      <c r="A217" s="5" t="n"/>
      <c r="B217" s="5" t="n"/>
      <c r="C217" s="5" t="n"/>
      <c r="D217" s="13" t="n"/>
      <c r="E217" s="17" t="n"/>
      <c r="F217" s="19">
        <f>IF(A217&amp;""="","",COUNTIFS('المصارف'!$B$6:$B$2005,A217&amp;""))</f>
        <v/>
      </c>
      <c r="G217" s="20">
        <f>IF(A217&amp;""="","",SUMIFS('المصارف'!$D$6:$D$2005,'المصارف'!$B$6:$B$2005,A217&amp;""))</f>
        <v/>
      </c>
      <c r="H217" s="19">
        <f>IF(A217&amp;""="","",COUNTIFS('المصارف'!$B$6:$B$2005,A217&amp;"",'المصارف'!$A$6:$A$2005,"&gt;="&amp;'الإعدادات'!$B$8,'المصارف'!$A$6:$A$2005,"&lt;"&amp;'الإعدادات'!$B$9))</f>
        <v/>
      </c>
      <c r="I217" s="20">
        <f>IF(A217&amp;""="","",SUMIFS('المصارف'!$D$6:$D$2005,'المصارف'!$B$6:$B$2005,A217&amp;"",'المصارف'!$A$6:$A$2005,"&gt;="&amp;'الإعدادات'!$B$8,'المصارف'!$A$6:$A$2005,"&lt;"&amp;'الإعدادات'!$B$9))</f>
        <v/>
      </c>
      <c r="J217" s="6">
        <f>IF(A217&amp;""="","",IF(F217=0,"لم يستلم بعد",IF(H217&gt;0,"استلم هذا الشهر","استلم سابقًا")))</f>
        <v/>
      </c>
    </row>
    <row r="218">
      <c r="A218" s="5" t="n"/>
      <c r="B218" s="5" t="n"/>
      <c r="C218" s="5" t="n"/>
      <c r="D218" s="13" t="n"/>
      <c r="E218" s="17" t="n"/>
      <c r="F218" s="19">
        <f>IF(A218&amp;""="","",COUNTIFS('المصارف'!$B$6:$B$2005,A218&amp;""))</f>
        <v/>
      </c>
      <c r="G218" s="20">
        <f>IF(A218&amp;""="","",SUMIFS('المصارف'!$D$6:$D$2005,'المصارف'!$B$6:$B$2005,A218&amp;""))</f>
        <v/>
      </c>
      <c r="H218" s="19">
        <f>IF(A218&amp;""="","",COUNTIFS('المصارف'!$B$6:$B$2005,A218&amp;"",'المصارف'!$A$6:$A$2005,"&gt;="&amp;'الإعدادات'!$B$8,'المصارف'!$A$6:$A$2005,"&lt;"&amp;'الإعدادات'!$B$9))</f>
        <v/>
      </c>
      <c r="I218" s="20">
        <f>IF(A218&amp;""="","",SUMIFS('المصارف'!$D$6:$D$2005,'المصارف'!$B$6:$B$2005,A218&amp;"",'المصارف'!$A$6:$A$2005,"&gt;="&amp;'الإعدادات'!$B$8,'المصارف'!$A$6:$A$2005,"&lt;"&amp;'الإعدادات'!$B$9))</f>
        <v/>
      </c>
      <c r="J218" s="6">
        <f>IF(A218&amp;""="","",IF(F218=0,"لم يستلم بعد",IF(H218&gt;0,"استلم هذا الشهر","استلم سابقًا")))</f>
        <v/>
      </c>
    </row>
    <row r="219">
      <c r="A219" s="5" t="n"/>
      <c r="B219" s="5" t="n"/>
      <c r="C219" s="5" t="n"/>
      <c r="D219" s="13" t="n"/>
      <c r="E219" s="17" t="n"/>
      <c r="F219" s="19">
        <f>IF(A219&amp;""="","",COUNTIFS('المصارف'!$B$6:$B$2005,A219&amp;""))</f>
        <v/>
      </c>
      <c r="G219" s="20">
        <f>IF(A219&amp;""="","",SUMIFS('المصارف'!$D$6:$D$2005,'المصارف'!$B$6:$B$2005,A219&amp;""))</f>
        <v/>
      </c>
      <c r="H219" s="19">
        <f>IF(A219&amp;""="","",COUNTIFS('المصارف'!$B$6:$B$2005,A219&amp;"",'المصارف'!$A$6:$A$2005,"&gt;="&amp;'الإعدادات'!$B$8,'المصارف'!$A$6:$A$2005,"&lt;"&amp;'الإعدادات'!$B$9))</f>
        <v/>
      </c>
      <c r="I219" s="20">
        <f>IF(A219&amp;""="","",SUMIFS('المصارف'!$D$6:$D$2005,'المصارف'!$B$6:$B$2005,A219&amp;"",'المصارف'!$A$6:$A$2005,"&gt;="&amp;'الإعدادات'!$B$8,'المصارف'!$A$6:$A$2005,"&lt;"&amp;'الإعدادات'!$B$9))</f>
        <v/>
      </c>
      <c r="J219" s="6">
        <f>IF(A219&amp;""="","",IF(F219=0,"لم يستلم بعد",IF(H219&gt;0,"استلم هذا الشهر","استلم سابقًا")))</f>
        <v/>
      </c>
    </row>
    <row r="220">
      <c r="A220" s="5" t="n"/>
      <c r="B220" s="5" t="n"/>
      <c r="C220" s="5" t="n"/>
      <c r="D220" s="13" t="n"/>
      <c r="E220" s="17" t="n"/>
      <c r="F220" s="19">
        <f>IF(A220&amp;""="","",COUNTIFS('المصارف'!$B$6:$B$2005,A220&amp;""))</f>
        <v/>
      </c>
      <c r="G220" s="20">
        <f>IF(A220&amp;""="","",SUMIFS('المصارف'!$D$6:$D$2005,'المصارف'!$B$6:$B$2005,A220&amp;""))</f>
        <v/>
      </c>
      <c r="H220" s="19">
        <f>IF(A220&amp;""="","",COUNTIFS('المصارف'!$B$6:$B$2005,A220&amp;"",'المصارف'!$A$6:$A$2005,"&gt;="&amp;'الإعدادات'!$B$8,'المصارف'!$A$6:$A$2005,"&lt;"&amp;'الإعدادات'!$B$9))</f>
        <v/>
      </c>
      <c r="I220" s="20">
        <f>IF(A220&amp;""="","",SUMIFS('المصارف'!$D$6:$D$2005,'المصارف'!$B$6:$B$2005,A220&amp;"",'المصارف'!$A$6:$A$2005,"&gt;="&amp;'الإعدادات'!$B$8,'المصارف'!$A$6:$A$2005,"&lt;"&amp;'الإعدادات'!$B$9))</f>
        <v/>
      </c>
      <c r="J220" s="6">
        <f>IF(A220&amp;""="","",IF(F220=0,"لم يستلم بعد",IF(H220&gt;0,"استلم هذا الشهر","استلم سابقًا")))</f>
        <v/>
      </c>
    </row>
    <row r="221">
      <c r="A221" s="5" t="n"/>
      <c r="B221" s="5" t="n"/>
      <c r="C221" s="5" t="n"/>
      <c r="D221" s="13" t="n"/>
      <c r="E221" s="17" t="n"/>
      <c r="F221" s="19">
        <f>IF(A221&amp;""="","",COUNTIFS('المصارف'!$B$6:$B$2005,A221&amp;""))</f>
        <v/>
      </c>
      <c r="G221" s="20">
        <f>IF(A221&amp;""="","",SUMIFS('المصارف'!$D$6:$D$2005,'المصارف'!$B$6:$B$2005,A221&amp;""))</f>
        <v/>
      </c>
      <c r="H221" s="19">
        <f>IF(A221&amp;""="","",COUNTIFS('المصارف'!$B$6:$B$2005,A221&amp;"",'المصارف'!$A$6:$A$2005,"&gt;="&amp;'الإعدادات'!$B$8,'المصارف'!$A$6:$A$2005,"&lt;"&amp;'الإعدادات'!$B$9))</f>
        <v/>
      </c>
      <c r="I221" s="20">
        <f>IF(A221&amp;""="","",SUMIFS('المصارف'!$D$6:$D$2005,'المصارف'!$B$6:$B$2005,A221&amp;"",'المصارف'!$A$6:$A$2005,"&gt;="&amp;'الإعدادات'!$B$8,'المصارف'!$A$6:$A$2005,"&lt;"&amp;'الإعدادات'!$B$9))</f>
        <v/>
      </c>
      <c r="J221" s="6">
        <f>IF(A221&amp;""="","",IF(F221=0,"لم يستلم بعد",IF(H221&gt;0,"استلم هذا الشهر","استلم سابقًا")))</f>
        <v/>
      </c>
    </row>
    <row r="222">
      <c r="A222" s="5" t="n"/>
      <c r="B222" s="5" t="n"/>
      <c r="C222" s="5" t="n"/>
      <c r="D222" s="13" t="n"/>
      <c r="E222" s="17" t="n"/>
      <c r="F222" s="19">
        <f>IF(A222&amp;""="","",COUNTIFS('المصارف'!$B$6:$B$2005,A222&amp;""))</f>
        <v/>
      </c>
      <c r="G222" s="20">
        <f>IF(A222&amp;""="","",SUMIFS('المصارف'!$D$6:$D$2005,'المصارف'!$B$6:$B$2005,A222&amp;""))</f>
        <v/>
      </c>
      <c r="H222" s="19">
        <f>IF(A222&amp;""="","",COUNTIFS('المصارف'!$B$6:$B$2005,A222&amp;"",'المصارف'!$A$6:$A$2005,"&gt;="&amp;'الإعدادات'!$B$8,'المصارف'!$A$6:$A$2005,"&lt;"&amp;'الإعدادات'!$B$9))</f>
        <v/>
      </c>
      <c r="I222" s="20">
        <f>IF(A222&amp;""="","",SUMIFS('المصارف'!$D$6:$D$2005,'المصارف'!$B$6:$B$2005,A222&amp;"",'المصارف'!$A$6:$A$2005,"&gt;="&amp;'الإعدادات'!$B$8,'المصارف'!$A$6:$A$2005,"&lt;"&amp;'الإعدادات'!$B$9))</f>
        <v/>
      </c>
      <c r="J222" s="6">
        <f>IF(A222&amp;""="","",IF(F222=0,"لم يستلم بعد",IF(H222&gt;0,"استلم هذا الشهر","استلم سابقًا")))</f>
        <v/>
      </c>
    </row>
    <row r="223">
      <c r="A223" s="5" t="n"/>
      <c r="B223" s="5" t="n"/>
      <c r="C223" s="5" t="n"/>
      <c r="D223" s="13" t="n"/>
      <c r="E223" s="17" t="n"/>
      <c r="F223" s="19">
        <f>IF(A223&amp;""="","",COUNTIFS('المصارف'!$B$6:$B$2005,A223&amp;""))</f>
        <v/>
      </c>
      <c r="G223" s="20">
        <f>IF(A223&amp;""="","",SUMIFS('المصارف'!$D$6:$D$2005,'المصارف'!$B$6:$B$2005,A223&amp;""))</f>
        <v/>
      </c>
      <c r="H223" s="19">
        <f>IF(A223&amp;""="","",COUNTIFS('المصارف'!$B$6:$B$2005,A223&amp;"",'المصارف'!$A$6:$A$2005,"&gt;="&amp;'الإعدادات'!$B$8,'المصارف'!$A$6:$A$2005,"&lt;"&amp;'الإعدادات'!$B$9))</f>
        <v/>
      </c>
      <c r="I223" s="20">
        <f>IF(A223&amp;""="","",SUMIFS('المصارف'!$D$6:$D$2005,'المصارف'!$B$6:$B$2005,A223&amp;"",'المصارف'!$A$6:$A$2005,"&gt;="&amp;'الإعدادات'!$B$8,'المصارف'!$A$6:$A$2005,"&lt;"&amp;'الإعدادات'!$B$9))</f>
        <v/>
      </c>
      <c r="J223" s="6">
        <f>IF(A223&amp;""="","",IF(F223=0,"لم يستلم بعد",IF(H223&gt;0,"استلم هذا الشهر","استلم سابقًا")))</f>
        <v/>
      </c>
    </row>
    <row r="224">
      <c r="A224" s="5" t="n"/>
      <c r="B224" s="5" t="n"/>
      <c r="C224" s="5" t="n"/>
      <c r="D224" s="13" t="n"/>
      <c r="E224" s="17" t="n"/>
      <c r="F224" s="19">
        <f>IF(A224&amp;""="","",COUNTIFS('المصارف'!$B$6:$B$2005,A224&amp;""))</f>
        <v/>
      </c>
      <c r="G224" s="20">
        <f>IF(A224&amp;""="","",SUMIFS('المصارف'!$D$6:$D$2005,'المصارف'!$B$6:$B$2005,A224&amp;""))</f>
        <v/>
      </c>
      <c r="H224" s="19">
        <f>IF(A224&amp;""="","",COUNTIFS('المصارف'!$B$6:$B$2005,A224&amp;"",'المصارف'!$A$6:$A$2005,"&gt;="&amp;'الإعدادات'!$B$8,'المصارف'!$A$6:$A$2005,"&lt;"&amp;'الإعدادات'!$B$9))</f>
        <v/>
      </c>
      <c r="I224" s="20">
        <f>IF(A224&amp;""="","",SUMIFS('المصارف'!$D$6:$D$2005,'المصارف'!$B$6:$B$2005,A224&amp;"",'المصارف'!$A$6:$A$2005,"&gt;="&amp;'الإعدادات'!$B$8,'المصارف'!$A$6:$A$2005,"&lt;"&amp;'الإعدادات'!$B$9))</f>
        <v/>
      </c>
      <c r="J224" s="6">
        <f>IF(A224&amp;""="","",IF(F224=0,"لم يستلم بعد",IF(H224&gt;0,"استلم هذا الشهر","استلم سابقًا")))</f>
        <v/>
      </c>
    </row>
    <row r="225">
      <c r="A225" s="5" t="n"/>
      <c r="B225" s="5" t="n"/>
      <c r="C225" s="5" t="n"/>
      <c r="D225" s="13" t="n"/>
      <c r="E225" s="17" t="n"/>
      <c r="F225" s="19">
        <f>IF(A225&amp;""="","",COUNTIFS('المصارف'!$B$6:$B$2005,A225&amp;""))</f>
        <v/>
      </c>
      <c r="G225" s="20">
        <f>IF(A225&amp;""="","",SUMIFS('المصارف'!$D$6:$D$2005,'المصارف'!$B$6:$B$2005,A225&amp;""))</f>
        <v/>
      </c>
      <c r="H225" s="19">
        <f>IF(A225&amp;""="","",COUNTIFS('المصارف'!$B$6:$B$2005,A225&amp;"",'المصارف'!$A$6:$A$2005,"&gt;="&amp;'الإعدادات'!$B$8,'المصارف'!$A$6:$A$2005,"&lt;"&amp;'الإعدادات'!$B$9))</f>
        <v/>
      </c>
      <c r="I225" s="20">
        <f>IF(A225&amp;""="","",SUMIFS('المصارف'!$D$6:$D$2005,'المصارف'!$B$6:$B$2005,A225&amp;"",'المصارف'!$A$6:$A$2005,"&gt;="&amp;'الإعدادات'!$B$8,'المصارف'!$A$6:$A$2005,"&lt;"&amp;'الإعدادات'!$B$9))</f>
        <v/>
      </c>
      <c r="J225" s="6">
        <f>IF(A225&amp;""="","",IF(F225=0,"لم يستلم بعد",IF(H225&gt;0,"استلم هذا الشهر","استلم سابقًا")))</f>
        <v/>
      </c>
    </row>
    <row r="226">
      <c r="A226" s="5" t="n"/>
      <c r="B226" s="5" t="n"/>
      <c r="C226" s="5" t="n"/>
      <c r="D226" s="13" t="n"/>
      <c r="E226" s="17" t="n"/>
      <c r="F226" s="19">
        <f>IF(A226&amp;""="","",COUNTIFS('المصارف'!$B$6:$B$2005,A226&amp;""))</f>
        <v/>
      </c>
      <c r="G226" s="20">
        <f>IF(A226&amp;""="","",SUMIFS('المصارف'!$D$6:$D$2005,'المصارف'!$B$6:$B$2005,A226&amp;""))</f>
        <v/>
      </c>
      <c r="H226" s="19">
        <f>IF(A226&amp;""="","",COUNTIFS('المصارف'!$B$6:$B$2005,A226&amp;"",'المصارف'!$A$6:$A$2005,"&gt;="&amp;'الإعدادات'!$B$8,'المصارف'!$A$6:$A$2005,"&lt;"&amp;'الإعدادات'!$B$9))</f>
        <v/>
      </c>
      <c r="I226" s="20">
        <f>IF(A226&amp;""="","",SUMIFS('المصارف'!$D$6:$D$2005,'المصارف'!$B$6:$B$2005,A226&amp;"",'المصارف'!$A$6:$A$2005,"&gt;="&amp;'الإعدادات'!$B$8,'المصارف'!$A$6:$A$2005,"&lt;"&amp;'الإعدادات'!$B$9))</f>
        <v/>
      </c>
      <c r="J226" s="6">
        <f>IF(A226&amp;""="","",IF(F226=0,"لم يستلم بعد",IF(H226&gt;0,"استلم هذا الشهر","استلم سابقًا")))</f>
        <v/>
      </c>
    </row>
    <row r="227">
      <c r="A227" s="5" t="n"/>
      <c r="B227" s="5" t="n"/>
      <c r="C227" s="5" t="n"/>
      <c r="D227" s="13" t="n"/>
      <c r="E227" s="17" t="n"/>
      <c r="F227" s="19">
        <f>IF(A227&amp;""="","",COUNTIFS('المصارف'!$B$6:$B$2005,A227&amp;""))</f>
        <v/>
      </c>
      <c r="G227" s="20">
        <f>IF(A227&amp;""="","",SUMIFS('المصارف'!$D$6:$D$2005,'المصارف'!$B$6:$B$2005,A227&amp;""))</f>
        <v/>
      </c>
      <c r="H227" s="19">
        <f>IF(A227&amp;""="","",COUNTIFS('المصارف'!$B$6:$B$2005,A227&amp;"",'المصارف'!$A$6:$A$2005,"&gt;="&amp;'الإعدادات'!$B$8,'المصارف'!$A$6:$A$2005,"&lt;"&amp;'الإعدادات'!$B$9))</f>
        <v/>
      </c>
      <c r="I227" s="20">
        <f>IF(A227&amp;""="","",SUMIFS('المصارف'!$D$6:$D$2005,'المصارف'!$B$6:$B$2005,A227&amp;"",'المصارف'!$A$6:$A$2005,"&gt;="&amp;'الإعدادات'!$B$8,'المصارف'!$A$6:$A$2005,"&lt;"&amp;'الإعدادات'!$B$9))</f>
        <v/>
      </c>
      <c r="J227" s="6">
        <f>IF(A227&amp;""="","",IF(F227=0,"لم يستلم بعد",IF(H227&gt;0,"استلم هذا الشهر","استلم سابقًا")))</f>
        <v/>
      </c>
    </row>
    <row r="228">
      <c r="A228" s="5" t="n"/>
      <c r="B228" s="5" t="n"/>
      <c r="C228" s="5" t="n"/>
      <c r="D228" s="13" t="n"/>
      <c r="E228" s="17" t="n"/>
      <c r="F228" s="19">
        <f>IF(A228&amp;""="","",COUNTIFS('المصارف'!$B$6:$B$2005,A228&amp;""))</f>
        <v/>
      </c>
      <c r="G228" s="20">
        <f>IF(A228&amp;""="","",SUMIFS('المصارف'!$D$6:$D$2005,'المصارف'!$B$6:$B$2005,A228&amp;""))</f>
        <v/>
      </c>
      <c r="H228" s="19">
        <f>IF(A228&amp;""="","",COUNTIFS('المصارف'!$B$6:$B$2005,A228&amp;"",'المصارف'!$A$6:$A$2005,"&gt;="&amp;'الإعدادات'!$B$8,'المصارف'!$A$6:$A$2005,"&lt;"&amp;'الإعدادات'!$B$9))</f>
        <v/>
      </c>
      <c r="I228" s="20">
        <f>IF(A228&amp;""="","",SUMIFS('المصارف'!$D$6:$D$2005,'المصارف'!$B$6:$B$2005,A228&amp;"",'المصارف'!$A$6:$A$2005,"&gt;="&amp;'الإعدادات'!$B$8,'المصارف'!$A$6:$A$2005,"&lt;"&amp;'الإعدادات'!$B$9))</f>
        <v/>
      </c>
      <c r="J228" s="6">
        <f>IF(A228&amp;""="","",IF(F228=0,"لم يستلم بعد",IF(H228&gt;0,"استلم هذا الشهر","استلم سابقًا")))</f>
        <v/>
      </c>
    </row>
    <row r="229">
      <c r="A229" s="5" t="n"/>
      <c r="B229" s="5" t="n"/>
      <c r="C229" s="5" t="n"/>
      <c r="D229" s="13" t="n"/>
      <c r="E229" s="17" t="n"/>
      <c r="F229" s="19">
        <f>IF(A229&amp;""="","",COUNTIFS('المصارف'!$B$6:$B$2005,A229&amp;""))</f>
        <v/>
      </c>
      <c r="G229" s="20">
        <f>IF(A229&amp;""="","",SUMIFS('المصارف'!$D$6:$D$2005,'المصارف'!$B$6:$B$2005,A229&amp;""))</f>
        <v/>
      </c>
      <c r="H229" s="19">
        <f>IF(A229&amp;""="","",COUNTIFS('المصارف'!$B$6:$B$2005,A229&amp;"",'المصارف'!$A$6:$A$2005,"&gt;="&amp;'الإعدادات'!$B$8,'المصارف'!$A$6:$A$2005,"&lt;"&amp;'الإعدادات'!$B$9))</f>
        <v/>
      </c>
      <c r="I229" s="20">
        <f>IF(A229&amp;""="","",SUMIFS('المصارف'!$D$6:$D$2005,'المصارف'!$B$6:$B$2005,A229&amp;"",'المصارف'!$A$6:$A$2005,"&gt;="&amp;'الإعدادات'!$B$8,'المصارف'!$A$6:$A$2005,"&lt;"&amp;'الإعدادات'!$B$9))</f>
        <v/>
      </c>
      <c r="J229" s="6">
        <f>IF(A229&amp;""="","",IF(F229=0,"لم يستلم بعد",IF(H229&gt;0,"استلم هذا الشهر","استلم سابقًا")))</f>
        <v/>
      </c>
    </row>
    <row r="230">
      <c r="A230" s="5" t="n"/>
      <c r="B230" s="5" t="n"/>
      <c r="C230" s="5" t="n"/>
      <c r="D230" s="13" t="n"/>
      <c r="E230" s="17" t="n"/>
      <c r="F230" s="19">
        <f>IF(A230&amp;""="","",COUNTIFS('المصارف'!$B$6:$B$2005,A230&amp;""))</f>
        <v/>
      </c>
      <c r="G230" s="20">
        <f>IF(A230&amp;""="","",SUMIFS('المصارف'!$D$6:$D$2005,'المصارف'!$B$6:$B$2005,A230&amp;""))</f>
        <v/>
      </c>
      <c r="H230" s="19">
        <f>IF(A230&amp;""="","",COUNTIFS('المصارف'!$B$6:$B$2005,A230&amp;"",'المصارف'!$A$6:$A$2005,"&gt;="&amp;'الإعدادات'!$B$8,'المصارف'!$A$6:$A$2005,"&lt;"&amp;'الإعدادات'!$B$9))</f>
        <v/>
      </c>
      <c r="I230" s="20">
        <f>IF(A230&amp;""="","",SUMIFS('المصارف'!$D$6:$D$2005,'المصارف'!$B$6:$B$2005,A230&amp;"",'المصارف'!$A$6:$A$2005,"&gt;="&amp;'الإعدادات'!$B$8,'المصارف'!$A$6:$A$2005,"&lt;"&amp;'الإعدادات'!$B$9))</f>
        <v/>
      </c>
      <c r="J230" s="6">
        <f>IF(A230&amp;""="","",IF(F230=0,"لم يستلم بعد",IF(H230&gt;0,"استلم هذا الشهر","استلم سابقًا")))</f>
        <v/>
      </c>
    </row>
    <row r="231">
      <c r="A231" s="5" t="n"/>
      <c r="B231" s="5" t="n"/>
      <c r="C231" s="5" t="n"/>
      <c r="D231" s="13" t="n"/>
      <c r="E231" s="17" t="n"/>
      <c r="F231" s="19">
        <f>IF(A231&amp;""="","",COUNTIFS('المصارف'!$B$6:$B$2005,A231&amp;""))</f>
        <v/>
      </c>
      <c r="G231" s="20">
        <f>IF(A231&amp;""="","",SUMIFS('المصارف'!$D$6:$D$2005,'المصارف'!$B$6:$B$2005,A231&amp;""))</f>
        <v/>
      </c>
      <c r="H231" s="19">
        <f>IF(A231&amp;""="","",COUNTIFS('المصارف'!$B$6:$B$2005,A231&amp;"",'المصارف'!$A$6:$A$2005,"&gt;="&amp;'الإعدادات'!$B$8,'المصارف'!$A$6:$A$2005,"&lt;"&amp;'الإعدادات'!$B$9))</f>
        <v/>
      </c>
      <c r="I231" s="20">
        <f>IF(A231&amp;""="","",SUMIFS('المصارف'!$D$6:$D$2005,'المصارف'!$B$6:$B$2005,A231&amp;"",'المصارف'!$A$6:$A$2005,"&gt;="&amp;'الإعدادات'!$B$8,'المصارف'!$A$6:$A$2005,"&lt;"&amp;'الإعدادات'!$B$9))</f>
        <v/>
      </c>
      <c r="J231" s="6">
        <f>IF(A231&amp;""="","",IF(F231=0,"لم يستلم بعد",IF(H231&gt;0,"استلم هذا الشهر","استلم سابقًا")))</f>
        <v/>
      </c>
    </row>
    <row r="232">
      <c r="A232" s="5" t="n"/>
      <c r="B232" s="5" t="n"/>
      <c r="C232" s="5" t="n"/>
      <c r="D232" s="13" t="n"/>
      <c r="E232" s="17" t="n"/>
      <c r="F232" s="19">
        <f>IF(A232&amp;""="","",COUNTIFS('المصارف'!$B$6:$B$2005,A232&amp;""))</f>
        <v/>
      </c>
      <c r="G232" s="20">
        <f>IF(A232&amp;""="","",SUMIFS('المصارف'!$D$6:$D$2005,'المصارف'!$B$6:$B$2005,A232&amp;""))</f>
        <v/>
      </c>
      <c r="H232" s="19">
        <f>IF(A232&amp;""="","",COUNTIFS('المصارف'!$B$6:$B$2005,A232&amp;"",'المصارف'!$A$6:$A$2005,"&gt;="&amp;'الإعدادات'!$B$8,'المصارف'!$A$6:$A$2005,"&lt;"&amp;'الإعدادات'!$B$9))</f>
        <v/>
      </c>
      <c r="I232" s="20">
        <f>IF(A232&amp;""="","",SUMIFS('المصارف'!$D$6:$D$2005,'المصارف'!$B$6:$B$2005,A232&amp;"",'المصارف'!$A$6:$A$2005,"&gt;="&amp;'الإعدادات'!$B$8,'المصارف'!$A$6:$A$2005,"&lt;"&amp;'الإعدادات'!$B$9))</f>
        <v/>
      </c>
      <c r="J232" s="6">
        <f>IF(A232&amp;""="","",IF(F232=0,"لم يستلم بعد",IF(H232&gt;0,"استلم هذا الشهر","استلم سابقًا")))</f>
        <v/>
      </c>
    </row>
    <row r="233">
      <c r="A233" s="5" t="n"/>
      <c r="B233" s="5" t="n"/>
      <c r="C233" s="5" t="n"/>
      <c r="D233" s="13" t="n"/>
      <c r="E233" s="17" t="n"/>
      <c r="F233" s="19">
        <f>IF(A233&amp;""="","",COUNTIFS('المصارف'!$B$6:$B$2005,A233&amp;""))</f>
        <v/>
      </c>
      <c r="G233" s="20">
        <f>IF(A233&amp;""="","",SUMIFS('المصارف'!$D$6:$D$2005,'المصارف'!$B$6:$B$2005,A233&amp;""))</f>
        <v/>
      </c>
      <c r="H233" s="19">
        <f>IF(A233&amp;""="","",COUNTIFS('المصارف'!$B$6:$B$2005,A233&amp;"",'المصارف'!$A$6:$A$2005,"&gt;="&amp;'الإعدادات'!$B$8,'المصارف'!$A$6:$A$2005,"&lt;"&amp;'الإعدادات'!$B$9))</f>
        <v/>
      </c>
      <c r="I233" s="20">
        <f>IF(A233&amp;""="","",SUMIFS('المصارف'!$D$6:$D$2005,'المصارف'!$B$6:$B$2005,A233&amp;"",'المصارف'!$A$6:$A$2005,"&gt;="&amp;'الإعدادات'!$B$8,'المصارف'!$A$6:$A$2005,"&lt;"&amp;'الإعدادات'!$B$9))</f>
        <v/>
      </c>
      <c r="J233" s="6">
        <f>IF(A233&amp;""="","",IF(F233=0,"لم يستلم بعد",IF(H233&gt;0,"استلم هذا الشهر","استلم سابقًا")))</f>
        <v/>
      </c>
    </row>
    <row r="234">
      <c r="A234" s="5" t="n"/>
      <c r="B234" s="5" t="n"/>
      <c r="C234" s="5" t="n"/>
      <c r="D234" s="13" t="n"/>
      <c r="E234" s="17" t="n"/>
      <c r="F234" s="19">
        <f>IF(A234&amp;""="","",COUNTIFS('المصارف'!$B$6:$B$2005,A234&amp;""))</f>
        <v/>
      </c>
      <c r="G234" s="20">
        <f>IF(A234&amp;""="","",SUMIFS('المصارف'!$D$6:$D$2005,'المصارف'!$B$6:$B$2005,A234&amp;""))</f>
        <v/>
      </c>
      <c r="H234" s="19">
        <f>IF(A234&amp;""="","",COUNTIFS('المصارف'!$B$6:$B$2005,A234&amp;"",'المصارف'!$A$6:$A$2005,"&gt;="&amp;'الإعدادات'!$B$8,'المصارف'!$A$6:$A$2005,"&lt;"&amp;'الإعدادات'!$B$9))</f>
        <v/>
      </c>
      <c r="I234" s="20">
        <f>IF(A234&amp;""="","",SUMIFS('المصارف'!$D$6:$D$2005,'المصارف'!$B$6:$B$2005,A234&amp;"",'المصارف'!$A$6:$A$2005,"&gt;="&amp;'الإعدادات'!$B$8,'المصارف'!$A$6:$A$2005,"&lt;"&amp;'الإعدادات'!$B$9))</f>
        <v/>
      </c>
      <c r="J234" s="6">
        <f>IF(A234&amp;""="","",IF(F234=0,"لم يستلم بعد",IF(H234&gt;0,"استلم هذا الشهر","استلم سابقًا")))</f>
        <v/>
      </c>
    </row>
    <row r="235">
      <c r="A235" s="5" t="n"/>
      <c r="B235" s="5" t="n"/>
      <c r="C235" s="5" t="n"/>
      <c r="D235" s="13" t="n"/>
      <c r="E235" s="17" t="n"/>
      <c r="F235" s="19">
        <f>IF(A235&amp;""="","",COUNTIFS('المصارف'!$B$6:$B$2005,A235&amp;""))</f>
        <v/>
      </c>
      <c r="G235" s="20">
        <f>IF(A235&amp;""="","",SUMIFS('المصارف'!$D$6:$D$2005,'المصارف'!$B$6:$B$2005,A235&amp;""))</f>
        <v/>
      </c>
      <c r="H235" s="19">
        <f>IF(A235&amp;""="","",COUNTIFS('المصارف'!$B$6:$B$2005,A235&amp;"",'المصارف'!$A$6:$A$2005,"&gt;="&amp;'الإعدادات'!$B$8,'المصارف'!$A$6:$A$2005,"&lt;"&amp;'الإعدادات'!$B$9))</f>
        <v/>
      </c>
      <c r="I235" s="20">
        <f>IF(A235&amp;""="","",SUMIFS('المصارف'!$D$6:$D$2005,'المصارف'!$B$6:$B$2005,A235&amp;"",'المصارف'!$A$6:$A$2005,"&gt;="&amp;'الإعدادات'!$B$8,'المصارف'!$A$6:$A$2005,"&lt;"&amp;'الإعدادات'!$B$9))</f>
        <v/>
      </c>
      <c r="J235" s="6">
        <f>IF(A235&amp;""="","",IF(F235=0,"لم يستلم بعد",IF(H235&gt;0,"استلم هذا الشهر","استلم سابقًا")))</f>
        <v/>
      </c>
    </row>
    <row r="236">
      <c r="A236" s="5" t="n"/>
      <c r="B236" s="5" t="n"/>
      <c r="C236" s="5" t="n"/>
      <c r="D236" s="13" t="n"/>
      <c r="E236" s="17" t="n"/>
      <c r="F236" s="19">
        <f>IF(A236&amp;""="","",COUNTIFS('المصارف'!$B$6:$B$2005,A236&amp;""))</f>
        <v/>
      </c>
      <c r="G236" s="20">
        <f>IF(A236&amp;""="","",SUMIFS('المصارف'!$D$6:$D$2005,'المصارف'!$B$6:$B$2005,A236&amp;""))</f>
        <v/>
      </c>
      <c r="H236" s="19">
        <f>IF(A236&amp;""="","",COUNTIFS('المصارف'!$B$6:$B$2005,A236&amp;"",'المصارف'!$A$6:$A$2005,"&gt;="&amp;'الإعدادات'!$B$8,'المصارف'!$A$6:$A$2005,"&lt;"&amp;'الإعدادات'!$B$9))</f>
        <v/>
      </c>
      <c r="I236" s="20">
        <f>IF(A236&amp;""="","",SUMIFS('المصارف'!$D$6:$D$2005,'المصارف'!$B$6:$B$2005,A236&amp;"",'المصارف'!$A$6:$A$2005,"&gt;="&amp;'الإعدادات'!$B$8,'المصارف'!$A$6:$A$2005,"&lt;"&amp;'الإعدادات'!$B$9))</f>
        <v/>
      </c>
      <c r="J236" s="6">
        <f>IF(A236&amp;""="","",IF(F236=0,"لم يستلم بعد",IF(H236&gt;0,"استلم هذا الشهر","استلم سابقًا")))</f>
        <v/>
      </c>
    </row>
    <row r="237">
      <c r="A237" s="5" t="n"/>
      <c r="B237" s="5" t="n"/>
      <c r="C237" s="5" t="n"/>
      <c r="D237" s="13" t="n"/>
      <c r="E237" s="17" t="n"/>
      <c r="F237" s="19">
        <f>IF(A237&amp;""="","",COUNTIFS('المصارف'!$B$6:$B$2005,A237&amp;""))</f>
        <v/>
      </c>
      <c r="G237" s="20">
        <f>IF(A237&amp;""="","",SUMIFS('المصارف'!$D$6:$D$2005,'المصارف'!$B$6:$B$2005,A237&amp;""))</f>
        <v/>
      </c>
      <c r="H237" s="19">
        <f>IF(A237&amp;""="","",COUNTIFS('المصارف'!$B$6:$B$2005,A237&amp;"",'المصارف'!$A$6:$A$2005,"&gt;="&amp;'الإعدادات'!$B$8,'المصارف'!$A$6:$A$2005,"&lt;"&amp;'الإعدادات'!$B$9))</f>
        <v/>
      </c>
      <c r="I237" s="20">
        <f>IF(A237&amp;""="","",SUMIFS('المصارف'!$D$6:$D$2005,'المصارف'!$B$6:$B$2005,A237&amp;"",'المصارف'!$A$6:$A$2005,"&gt;="&amp;'الإعدادات'!$B$8,'المصارف'!$A$6:$A$2005,"&lt;"&amp;'الإعدادات'!$B$9))</f>
        <v/>
      </c>
      <c r="J237" s="6">
        <f>IF(A237&amp;""="","",IF(F237=0,"لم يستلم بعد",IF(H237&gt;0,"استلم هذا الشهر","استلم سابقًا")))</f>
        <v/>
      </c>
    </row>
    <row r="238">
      <c r="A238" s="5" t="n"/>
      <c r="B238" s="5" t="n"/>
      <c r="C238" s="5" t="n"/>
      <c r="D238" s="13" t="n"/>
      <c r="E238" s="17" t="n"/>
      <c r="F238" s="19">
        <f>IF(A238&amp;""="","",COUNTIFS('المصارف'!$B$6:$B$2005,A238&amp;""))</f>
        <v/>
      </c>
      <c r="G238" s="20">
        <f>IF(A238&amp;""="","",SUMIFS('المصارف'!$D$6:$D$2005,'المصارف'!$B$6:$B$2005,A238&amp;""))</f>
        <v/>
      </c>
      <c r="H238" s="19">
        <f>IF(A238&amp;""="","",COUNTIFS('المصارف'!$B$6:$B$2005,A238&amp;"",'المصارف'!$A$6:$A$2005,"&gt;="&amp;'الإعدادات'!$B$8,'المصارف'!$A$6:$A$2005,"&lt;"&amp;'الإعدادات'!$B$9))</f>
        <v/>
      </c>
      <c r="I238" s="20">
        <f>IF(A238&amp;""="","",SUMIFS('المصارف'!$D$6:$D$2005,'المصارف'!$B$6:$B$2005,A238&amp;"",'المصارف'!$A$6:$A$2005,"&gt;="&amp;'الإعدادات'!$B$8,'المصارف'!$A$6:$A$2005,"&lt;"&amp;'الإعدادات'!$B$9))</f>
        <v/>
      </c>
      <c r="J238" s="6">
        <f>IF(A238&amp;""="","",IF(F238=0,"لم يستلم بعد",IF(H238&gt;0,"استلم هذا الشهر","استلم سابقًا")))</f>
        <v/>
      </c>
    </row>
    <row r="239">
      <c r="A239" s="5" t="n"/>
      <c r="B239" s="5" t="n"/>
      <c r="C239" s="5" t="n"/>
      <c r="D239" s="13" t="n"/>
      <c r="E239" s="17" t="n"/>
      <c r="F239" s="19">
        <f>IF(A239&amp;""="","",COUNTIFS('المصارف'!$B$6:$B$2005,A239&amp;""))</f>
        <v/>
      </c>
      <c r="G239" s="20">
        <f>IF(A239&amp;""="","",SUMIFS('المصارف'!$D$6:$D$2005,'المصارف'!$B$6:$B$2005,A239&amp;""))</f>
        <v/>
      </c>
      <c r="H239" s="19">
        <f>IF(A239&amp;""="","",COUNTIFS('المصارف'!$B$6:$B$2005,A239&amp;"",'المصارف'!$A$6:$A$2005,"&gt;="&amp;'الإعدادات'!$B$8,'المصارف'!$A$6:$A$2005,"&lt;"&amp;'الإعدادات'!$B$9))</f>
        <v/>
      </c>
      <c r="I239" s="20">
        <f>IF(A239&amp;""="","",SUMIFS('المصارف'!$D$6:$D$2005,'المصارف'!$B$6:$B$2005,A239&amp;"",'المصارف'!$A$6:$A$2005,"&gt;="&amp;'الإعدادات'!$B$8,'المصارف'!$A$6:$A$2005,"&lt;"&amp;'الإعدادات'!$B$9))</f>
        <v/>
      </c>
      <c r="J239" s="6">
        <f>IF(A239&amp;""="","",IF(F239=0,"لم يستلم بعد",IF(H239&gt;0,"استلم هذا الشهر","استلم سابقًا")))</f>
        <v/>
      </c>
    </row>
    <row r="240">
      <c r="A240" s="5" t="n"/>
      <c r="B240" s="5" t="n"/>
      <c r="C240" s="5" t="n"/>
      <c r="D240" s="13" t="n"/>
      <c r="E240" s="17" t="n"/>
      <c r="F240" s="19">
        <f>IF(A240&amp;""="","",COUNTIFS('المصارف'!$B$6:$B$2005,A240&amp;""))</f>
        <v/>
      </c>
      <c r="G240" s="20">
        <f>IF(A240&amp;""="","",SUMIFS('المصارف'!$D$6:$D$2005,'المصارف'!$B$6:$B$2005,A240&amp;""))</f>
        <v/>
      </c>
      <c r="H240" s="19">
        <f>IF(A240&amp;""="","",COUNTIFS('المصارف'!$B$6:$B$2005,A240&amp;"",'المصارف'!$A$6:$A$2005,"&gt;="&amp;'الإعدادات'!$B$8,'المصارف'!$A$6:$A$2005,"&lt;"&amp;'الإعدادات'!$B$9))</f>
        <v/>
      </c>
      <c r="I240" s="20">
        <f>IF(A240&amp;""="","",SUMIFS('المصارف'!$D$6:$D$2005,'المصارف'!$B$6:$B$2005,A240&amp;"",'المصارف'!$A$6:$A$2005,"&gt;="&amp;'الإعدادات'!$B$8,'المصارف'!$A$6:$A$2005,"&lt;"&amp;'الإعدادات'!$B$9))</f>
        <v/>
      </c>
      <c r="J240" s="6">
        <f>IF(A240&amp;""="","",IF(F240=0,"لم يستلم بعد",IF(H240&gt;0,"استلم هذا الشهر","استلم سابقًا")))</f>
        <v/>
      </c>
    </row>
    <row r="241">
      <c r="A241" s="5" t="n"/>
      <c r="B241" s="5" t="n"/>
      <c r="C241" s="5" t="n"/>
      <c r="D241" s="13" t="n"/>
      <c r="E241" s="17" t="n"/>
      <c r="F241" s="19">
        <f>IF(A241&amp;""="","",COUNTIFS('المصارف'!$B$6:$B$2005,A241&amp;""))</f>
        <v/>
      </c>
      <c r="G241" s="20">
        <f>IF(A241&amp;""="","",SUMIFS('المصارف'!$D$6:$D$2005,'المصارف'!$B$6:$B$2005,A241&amp;""))</f>
        <v/>
      </c>
      <c r="H241" s="19">
        <f>IF(A241&amp;""="","",COUNTIFS('المصارف'!$B$6:$B$2005,A241&amp;"",'المصارف'!$A$6:$A$2005,"&gt;="&amp;'الإعدادات'!$B$8,'المصارف'!$A$6:$A$2005,"&lt;"&amp;'الإعدادات'!$B$9))</f>
        <v/>
      </c>
      <c r="I241" s="20">
        <f>IF(A241&amp;""="","",SUMIFS('المصارف'!$D$6:$D$2005,'المصارف'!$B$6:$B$2005,A241&amp;"",'المصارف'!$A$6:$A$2005,"&gt;="&amp;'الإعدادات'!$B$8,'المصارف'!$A$6:$A$2005,"&lt;"&amp;'الإعدادات'!$B$9))</f>
        <v/>
      </c>
      <c r="J241" s="6">
        <f>IF(A241&amp;""="","",IF(F241=0,"لم يستلم بعد",IF(H241&gt;0,"استلم هذا الشهر","استلم سابقًا")))</f>
        <v/>
      </c>
    </row>
    <row r="242">
      <c r="A242" s="5" t="n"/>
      <c r="B242" s="5" t="n"/>
      <c r="C242" s="5" t="n"/>
      <c r="D242" s="13" t="n"/>
      <c r="E242" s="17" t="n"/>
      <c r="F242" s="19">
        <f>IF(A242&amp;""="","",COUNTIFS('المصارف'!$B$6:$B$2005,A242&amp;""))</f>
        <v/>
      </c>
      <c r="G242" s="20">
        <f>IF(A242&amp;""="","",SUMIFS('المصارف'!$D$6:$D$2005,'المصارف'!$B$6:$B$2005,A242&amp;""))</f>
        <v/>
      </c>
      <c r="H242" s="19">
        <f>IF(A242&amp;""="","",COUNTIFS('المصارف'!$B$6:$B$2005,A242&amp;"",'المصارف'!$A$6:$A$2005,"&gt;="&amp;'الإعدادات'!$B$8,'المصارف'!$A$6:$A$2005,"&lt;"&amp;'الإعدادات'!$B$9))</f>
        <v/>
      </c>
      <c r="I242" s="20">
        <f>IF(A242&amp;""="","",SUMIFS('المصارف'!$D$6:$D$2005,'المصارف'!$B$6:$B$2005,A242&amp;"",'المصارف'!$A$6:$A$2005,"&gt;="&amp;'الإعدادات'!$B$8,'المصارف'!$A$6:$A$2005,"&lt;"&amp;'الإعدادات'!$B$9))</f>
        <v/>
      </c>
      <c r="J242" s="6">
        <f>IF(A242&amp;""="","",IF(F242=0,"لم يستلم بعد",IF(H242&gt;0,"استلم هذا الشهر","استلم سابقًا")))</f>
        <v/>
      </c>
    </row>
    <row r="243">
      <c r="A243" s="5" t="n"/>
      <c r="B243" s="5" t="n"/>
      <c r="C243" s="5" t="n"/>
      <c r="D243" s="13" t="n"/>
      <c r="E243" s="17" t="n"/>
      <c r="F243" s="19">
        <f>IF(A243&amp;""="","",COUNTIFS('المصارف'!$B$6:$B$2005,A243&amp;""))</f>
        <v/>
      </c>
      <c r="G243" s="20">
        <f>IF(A243&amp;""="","",SUMIFS('المصارف'!$D$6:$D$2005,'المصارف'!$B$6:$B$2005,A243&amp;""))</f>
        <v/>
      </c>
      <c r="H243" s="19">
        <f>IF(A243&amp;""="","",COUNTIFS('المصارف'!$B$6:$B$2005,A243&amp;"",'المصارف'!$A$6:$A$2005,"&gt;="&amp;'الإعدادات'!$B$8,'المصارف'!$A$6:$A$2005,"&lt;"&amp;'الإعدادات'!$B$9))</f>
        <v/>
      </c>
      <c r="I243" s="20">
        <f>IF(A243&amp;""="","",SUMIFS('المصارف'!$D$6:$D$2005,'المصارف'!$B$6:$B$2005,A243&amp;"",'المصارف'!$A$6:$A$2005,"&gt;="&amp;'الإعدادات'!$B$8,'المصارف'!$A$6:$A$2005,"&lt;"&amp;'الإعدادات'!$B$9))</f>
        <v/>
      </c>
      <c r="J243" s="6">
        <f>IF(A243&amp;""="","",IF(F243=0,"لم يستلم بعد",IF(H243&gt;0,"استلم هذا الشهر","استلم سابقًا")))</f>
        <v/>
      </c>
    </row>
    <row r="244">
      <c r="A244" s="5" t="n"/>
      <c r="B244" s="5" t="n"/>
      <c r="C244" s="5" t="n"/>
      <c r="D244" s="13" t="n"/>
      <c r="E244" s="17" t="n"/>
      <c r="F244" s="19">
        <f>IF(A244&amp;""="","",COUNTIFS('المصارف'!$B$6:$B$2005,A244&amp;""))</f>
        <v/>
      </c>
      <c r="G244" s="20">
        <f>IF(A244&amp;""="","",SUMIFS('المصارف'!$D$6:$D$2005,'المصارف'!$B$6:$B$2005,A244&amp;""))</f>
        <v/>
      </c>
      <c r="H244" s="19">
        <f>IF(A244&amp;""="","",COUNTIFS('المصارف'!$B$6:$B$2005,A244&amp;"",'المصارف'!$A$6:$A$2005,"&gt;="&amp;'الإعدادات'!$B$8,'المصارف'!$A$6:$A$2005,"&lt;"&amp;'الإعدادات'!$B$9))</f>
        <v/>
      </c>
      <c r="I244" s="20">
        <f>IF(A244&amp;""="","",SUMIFS('المصارف'!$D$6:$D$2005,'المصارف'!$B$6:$B$2005,A244&amp;"",'المصارف'!$A$6:$A$2005,"&gt;="&amp;'الإعدادات'!$B$8,'المصارف'!$A$6:$A$2005,"&lt;"&amp;'الإعدادات'!$B$9))</f>
        <v/>
      </c>
      <c r="J244" s="6">
        <f>IF(A244&amp;""="","",IF(F244=0,"لم يستلم بعد",IF(H244&gt;0,"استلم هذا الشهر","استلم سابقًا")))</f>
        <v/>
      </c>
    </row>
    <row r="245">
      <c r="A245" s="5" t="n"/>
      <c r="B245" s="5" t="n"/>
      <c r="C245" s="5" t="n"/>
      <c r="D245" s="13" t="n"/>
      <c r="E245" s="17" t="n"/>
      <c r="F245" s="19">
        <f>IF(A245&amp;""="","",COUNTIFS('المصارف'!$B$6:$B$2005,A245&amp;""))</f>
        <v/>
      </c>
      <c r="G245" s="20">
        <f>IF(A245&amp;""="","",SUMIFS('المصارف'!$D$6:$D$2005,'المصارف'!$B$6:$B$2005,A245&amp;""))</f>
        <v/>
      </c>
      <c r="H245" s="19">
        <f>IF(A245&amp;""="","",COUNTIFS('المصارف'!$B$6:$B$2005,A245&amp;"",'المصارف'!$A$6:$A$2005,"&gt;="&amp;'الإعدادات'!$B$8,'المصارف'!$A$6:$A$2005,"&lt;"&amp;'الإعدادات'!$B$9))</f>
        <v/>
      </c>
      <c r="I245" s="20">
        <f>IF(A245&amp;""="","",SUMIFS('المصارف'!$D$6:$D$2005,'المصارف'!$B$6:$B$2005,A245&amp;"",'المصارف'!$A$6:$A$2005,"&gt;="&amp;'الإعدادات'!$B$8,'المصارف'!$A$6:$A$2005,"&lt;"&amp;'الإعدادات'!$B$9))</f>
        <v/>
      </c>
      <c r="J245" s="6">
        <f>IF(A245&amp;""="","",IF(F245=0,"لم يستلم بعد",IF(H245&gt;0,"استلم هذا الشهر","استلم سابقًا")))</f>
        <v/>
      </c>
    </row>
    <row r="246">
      <c r="A246" s="5" t="n"/>
      <c r="B246" s="5" t="n"/>
      <c r="C246" s="5" t="n"/>
      <c r="D246" s="13" t="n"/>
      <c r="E246" s="17" t="n"/>
      <c r="F246" s="19">
        <f>IF(A246&amp;""="","",COUNTIFS('المصارف'!$B$6:$B$2005,A246&amp;""))</f>
        <v/>
      </c>
      <c r="G246" s="20">
        <f>IF(A246&amp;""="","",SUMIFS('المصارف'!$D$6:$D$2005,'المصارف'!$B$6:$B$2005,A246&amp;""))</f>
        <v/>
      </c>
      <c r="H246" s="19">
        <f>IF(A246&amp;""="","",COUNTIFS('المصارف'!$B$6:$B$2005,A246&amp;"",'المصارف'!$A$6:$A$2005,"&gt;="&amp;'الإعدادات'!$B$8,'المصارف'!$A$6:$A$2005,"&lt;"&amp;'الإعدادات'!$B$9))</f>
        <v/>
      </c>
      <c r="I246" s="20">
        <f>IF(A246&amp;""="","",SUMIFS('المصارف'!$D$6:$D$2005,'المصارف'!$B$6:$B$2005,A246&amp;"",'المصارف'!$A$6:$A$2005,"&gt;="&amp;'الإعدادات'!$B$8,'المصارف'!$A$6:$A$2005,"&lt;"&amp;'الإعدادات'!$B$9))</f>
        <v/>
      </c>
      <c r="J246" s="6">
        <f>IF(A246&amp;""="","",IF(F246=0,"لم يستلم بعد",IF(H246&gt;0,"استلم هذا الشهر","استلم سابقًا")))</f>
        <v/>
      </c>
    </row>
    <row r="247">
      <c r="A247" s="5" t="n"/>
      <c r="B247" s="5" t="n"/>
      <c r="C247" s="5" t="n"/>
      <c r="D247" s="13" t="n"/>
      <c r="E247" s="17" t="n"/>
      <c r="F247" s="19">
        <f>IF(A247&amp;""="","",COUNTIFS('المصارف'!$B$6:$B$2005,A247&amp;""))</f>
        <v/>
      </c>
      <c r="G247" s="20">
        <f>IF(A247&amp;""="","",SUMIFS('المصارف'!$D$6:$D$2005,'المصارف'!$B$6:$B$2005,A247&amp;""))</f>
        <v/>
      </c>
      <c r="H247" s="19">
        <f>IF(A247&amp;""="","",COUNTIFS('المصارف'!$B$6:$B$2005,A247&amp;"",'المصارف'!$A$6:$A$2005,"&gt;="&amp;'الإعدادات'!$B$8,'المصارف'!$A$6:$A$2005,"&lt;"&amp;'الإعدادات'!$B$9))</f>
        <v/>
      </c>
      <c r="I247" s="20">
        <f>IF(A247&amp;""="","",SUMIFS('المصارف'!$D$6:$D$2005,'المصارف'!$B$6:$B$2005,A247&amp;"",'المصارف'!$A$6:$A$2005,"&gt;="&amp;'الإعدادات'!$B$8,'المصارف'!$A$6:$A$2005,"&lt;"&amp;'الإعدادات'!$B$9))</f>
        <v/>
      </c>
      <c r="J247" s="6">
        <f>IF(A247&amp;""="","",IF(F247=0,"لم يستلم بعد",IF(H247&gt;0,"استلم هذا الشهر","استلم سابقًا")))</f>
        <v/>
      </c>
    </row>
    <row r="248">
      <c r="A248" s="5" t="n"/>
      <c r="B248" s="5" t="n"/>
      <c r="C248" s="5" t="n"/>
      <c r="D248" s="13" t="n"/>
      <c r="E248" s="17" t="n"/>
      <c r="F248" s="19">
        <f>IF(A248&amp;""="","",COUNTIFS('المصارف'!$B$6:$B$2005,A248&amp;""))</f>
        <v/>
      </c>
      <c r="G248" s="20">
        <f>IF(A248&amp;""="","",SUMIFS('المصارف'!$D$6:$D$2005,'المصارف'!$B$6:$B$2005,A248&amp;""))</f>
        <v/>
      </c>
      <c r="H248" s="19">
        <f>IF(A248&amp;""="","",COUNTIFS('المصارف'!$B$6:$B$2005,A248&amp;"",'المصارف'!$A$6:$A$2005,"&gt;="&amp;'الإعدادات'!$B$8,'المصارف'!$A$6:$A$2005,"&lt;"&amp;'الإعدادات'!$B$9))</f>
        <v/>
      </c>
      <c r="I248" s="20">
        <f>IF(A248&amp;""="","",SUMIFS('المصارف'!$D$6:$D$2005,'المصارف'!$B$6:$B$2005,A248&amp;"",'المصارف'!$A$6:$A$2005,"&gt;="&amp;'الإعدادات'!$B$8,'المصارف'!$A$6:$A$2005,"&lt;"&amp;'الإعدادات'!$B$9))</f>
        <v/>
      </c>
      <c r="J248" s="6">
        <f>IF(A248&amp;""="","",IF(F248=0,"لم يستلم بعد",IF(H248&gt;0,"استلم هذا الشهر","استلم سابقًا")))</f>
        <v/>
      </c>
    </row>
    <row r="249">
      <c r="A249" s="5" t="n"/>
      <c r="B249" s="5" t="n"/>
      <c r="C249" s="5" t="n"/>
      <c r="D249" s="13" t="n"/>
      <c r="E249" s="17" t="n"/>
      <c r="F249" s="19">
        <f>IF(A249&amp;""="","",COUNTIFS('المصارف'!$B$6:$B$2005,A249&amp;""))</f>
        <v/>
      </c>
      <c r="G249" s="20">
        <f>IF(A249&amp;""="","",SUMIFS('المصارف'!$D$6:$D$2005,'المصارف'!$B$6:$B$2005,A249&amp;""))</f>
        <v/>
      </c>
      <c r="H249" s="19">
        <f>IF(A249&amp;""="","",COUNTIFS('المصارف'!$B$6:$B$2005,A249&amp;"",'المصارف'!$A$6:$A$2005,"&gt;="&amp;'الإعدادات'!$B$8,'المصارف'!$A$6:$A$2005,"&lt;"&amp;'الإعدادات'!$B$9))</f>
        <v/>
      </c>
      <c r="I249" s="20">
        <f>IF(A249&amp;""="","",SUMIFS('المصارف'!$D$6:$D$2005,'المصارف'!$B$6:$B$2005,A249&amp;"",'المصارف'!$A$6:$A$2005,"&gt;="&amp;'الإعدادات'!$B$8,'المصارف'!$A$6:$A$2005,"&lt;"&amp;'الإعدادات'!$B$9))</f>
        <v/>
      </c>
      <c r="J249" s="6">
        <f>IF(A249&amp;""="","",IF(F249=0,"لم يستلم بعد",IF(H249&gt;0,"استلم هذا الشهر","استلم سابقًا")))</f>
        <v/>
      </c>
    </row>
    <row r="250">
      <c r="A250" s="5" t="n"/>
      <c r="B250" s="5" t="n"/>
      <c r="C250" s="5" t="n"/>
      <c r="D250" s="13" t="n"/>
      <c r="E250" s="17" t="n"/>
      <c r="F250" s="19">
        <f>IF(A250&amp;""="","",COUNTIFS('المصارف'!$B$6:$B$2005,A250&amp;""))</f>
        <v/>
      </c>
      <c r="G250" s="20">
        <f>IF(A250&amp;""="","",SUMIFS('المصارف'!$D$6:$D$2005,'المصارف'!$B$6:$B$2005,A250&amp;""))</f>
        <v/>
      </c>
      <c r="H250" s="19">
        <f>IF(A250&amp;""="","",COUNTIFS('المصارف'!$B$6:$B$2005,A250&amp;"",'المصارف'!$A$6:$A$2005,"&gt;="&amp;'الإعدادات'!$B$8,'المصارف'!$A$6:$A$2005,"&lt;"&amp;'الإعدادات'!$B$9))</f>
        <v/>
      </c>
      <c r="I250" s="20">
        <f>IF(A250&amp;""="","",SUMIFS('المصارف'!$D$6:$D$2005,'المصارف'!$B$6:$B$2005,A250&amp;"",'المصارف'!$A$6:$A$2005,"&gt;="&amp;'الإعدادات'!$B$8,'المصارف'!$A$6:$A$2005,"&lt;"&amp;'الإعدادات'!$B$9))</f>
        <v/>
      </c>
      <c r="J250" s="6">
        <f>IF(A250&amp;""="","",IF(F250=0,"لم يستلم بعد",IF(H250&gt;0,"استلم هذا الشهر","استلم سابقًا")))</f>
        <v/>
      </c>
    </row>
    <row r="251">
      <c r="A251" s="5" t="n"/>
      <c r="B251" s="5" t="n"/>
      <c r="C251" s="5" t="n"/>
      <c r="D251" s="13" t="n"/>
      <c r="E251" s="17" t="n"/>
      <c r="F251" s="19">
        <f>IF(A251&amp;""="","",COUNTIFS('المصارف'!$B$6:$B$2005,A251&amp;""))</f>
        <v/>
      </c>
      <c r="G251" s="20">
        <f>IF(A251&amp;""="","",SUMIFS('المصارف'!$D$6:$D$2005,'المصارف'!$B$6:$B$2005,A251&amp;""))</f>
        <v/>
      </c>
      <c r="H251" s="19">
        <f>IF(A251&amp;""="","",COUNTIFS('المصارف'!$B$6:$B$2005,A251&amp;"",'المصارف'!$A$6:$A$2005,"&gt;="&amp;'الإعدادات'!$B$8,'المصارف'!$A$6:$A$2005,"&lt;"&amp;'الإعدادات'!$B$9))</f>
        <v/>
      </c>
      <c r="I251" s="20">
        <f>IF(A251&amp;""="","",SUMIFS('المصارف'!$D$6:$D$2005,'المصارف'!$B$6:$B$2005,A251&amp;"",'المصارف'!$A$6:$A$2005,"&gt;="&amp;'الإعدادات'!$B$8,'المصارف'!$A$6:$A$2005,"&lt;"&amp;'الإعدادات'!$B$9))</f>
        <v/>
      </c>
      <c r="J251" s="6">
        <f>IF(A251&amp;""="","",IF(F251=0,"لم يستلم بعد",IF(H251&gt;0,"استلم هذا الشهر","استلم سابقًا")))</f>
        <v/>
      </c>
    </row>
    <row r="252">
      <c r="A252" s="5" t="n"/>
      <c r="B252" s="5" t="n"/>
      <c r="C252" s="5" t="n"/>
      <c r="D252" s="13" t="n"/>
      <c r="E252" s="17" t="n"/>
      <c r="F252" s="19">
        <f>IF(A252&amp;""="","",COUNTIFS('المصارف'!$B$6:$B$2005,A252&amp;""))</f>
        <v/>
      </c>
      <c r="G252" s="20">
        <f>IF(A252&amp;""="","",SUMIFS('المصارف'!$D$6:$D$2005,'المصارف'!$B$6:$B$2005,A252&amp;""))</f>
        <v/>
      </c>
      <c r="H252" s="19">
        <f>IF(A252&amp;""="","",COUNTIFS('المصارف'!$B$6:$B$2005,A252&amp;"",'المصارف'!$A$6:$A$2005,"&gt;="&amp;'الإعدادات'!$B$8,'المصارف'!$A$6:$A$2005,"&lt;"&amp;'الإعدادات'!$B$9))</f>
        <v/>
      </c>
      <c r="I252" s="20">
        <f>IF(A252&amp;""="","",SUMIFS('المصارف'!$D$6:$D$2005,'المصارف'!$B$6:$B$2005,A252&amp;"",'المصارف'!$A$6:$A$2005,"&gt;="&amp;'الإعدادات'!$B$8,'المصارف'!$A$6:$A$2005,"&lt;"&amp;'الإعدادات'!$B$9))</f>
        <v/>
      </c>
      <c r="J252" s="6">
        <f>IF(A252&amp;""="","",IF(F252=0,"لم يستلم بعد",IF(H252&gt;0,"استلم هذا الشهر","استلم سابقًا")))</f>
        <v/>
      </c>
    </row>
    <row r="253">
      <c r="A253" s="5" t="n"/>
      <c r="B253" s="5" t="n"/>
      <c r="C253" s="5" t="n"/>
      <c r="D253" s="13" t="n"/>
      <c r="E253" s="17" t="n"/>
      <c r="F253" s="19">
        <f>IF(A253&amp;""="","",COUNTIFS('المصارف'!$B$6:$B$2005,A253&amp;""))</f>
        <v/>
      </c>
      <c r="G253" s="20">
        <f>IF(A253&amp;""="","",SUMIFS('المصارف'!$D$6:$D$2005,'المصارف'!$B$6:$B$2005,A253&amp;""))</f>
        <v/>
      </c>
      <c r="H253" s="19">
        <f>IF(A253&amp;""="","",COUNTIFS('المصارف'!$B$6:$B$2005,A253&amp;"",'المصارف'!$A$6:$A$2005,"&gt;="&amp;'الإعدادات'!$B$8,'المصارف'!$A$6:$A$2005,"&lt;"&amp;'الإعدادات'!$B$9))</f>
        <v/>
      </c>
      <c r="I253" s="20">
        <f>IF(A253&amp;""="","",SUMIFS('المصارف'!$D$6:$D$2005,'المصارف'!$B$6:$B$2005,A253&amp;"",'المصارف'!$A$6:$A$2005,"&gt;="&amp;'الإعدادات'!$B$8,'المصارف'!$A$6:$A$2005,"&lt;"&amp;'الإعدادات'!$B$9))</f>
        <v/>
      </c>
      <c r="J253" s="6">
        <f>IF(A253&amp;""="","",IF(F253=0,"لم يستلم بعد",IF(H253&gt;0,"استلم هذا الشهر","استلم سابقًا")))</f>
        <v/>
      </c>
    </row>
    <row r="254">
      <c r="A254" s="5" t="n"/>
      <c r="B254" s="5" t="n"/>
      <c r="C254" s="5" t="n"/>
      <c r="D254" s="13" t="n"/>
      <c r="E254" s="17" t="n"/>
      <c r="F254" s="19">
        <f>IF(A254&amp;""="","",COUNTIFS('المصارف'!$B$6:$B$2005,A254&amp;""))</f>
        <v/>
      </c>
      <c r="G254" s="20">
        <f>IF(A254&amp;""="","",SUMIFS('المصارف'!$D$6:$D$2005,'المصارف'!$B$6:$B$2005,A254&amp;""))</f>
        <v/>
      </c>
      <c r="H254" s="19">
        <f>IF(A254&amp;""="","",COUNTIFS('المصارف'!$B$6:$B$2005,A254&amp;"",'المصارف'!$A$6:$A$2005,"&gt;="&amp;'الإعدادات'!$B$8,'المصارف'!$A$6:$A$2005,"&lt;"&amp;'الإعدادات'!$B$9))</f>
        <v/>
      </c>
      <c r="I254" s="20">
        <f>IF(A254&amp;""="","",SUMIFS('المصارف'!$D$6:$D$2005,'المصارف'!$B$6:$B$2005,A254&amp;"",'المصارف'!$A$6:$A$2005,"&gt;="&amp;'الإعدادات'!$B$8,'المصارف'!$A$6:$A$2005,"&lt;"&amp;'الإعدادات'!$B$9))</f>
        <v/>
      </c>
      <c r="J254" s="6">
        <f>IF(A254&amp;""="","",IF(F254=0,"لم يستلم بعد",IF(H254&gt;0,"استلم هذا الشهر","استلم سابقًا")))</f>
        <v/>
      </c>
    </row>
    <row r="255">
      <c r="A255" s="5" t="n"/>
      <c r="B255" s="5" t="n"/>
      <c r="C255" s="5" t="n"/>
      <c r="D255" s="13" t="n"/>
      <c r="E255" s="17" t="n"/>
      <c r="F255" s="19">
        <f>IF(A255&amp;""="","",COUNTIFS('المصارف'!$B$6:$B$2005,A255&amp;""))</f>
        <v/>
      </c>
      <c r="G255" s="20">
        <f>IF(A255&amp;""="","",SUMIFS('المصارف'!$D$6:$D$2005,'المصارف'!$B$6:$B$2005,A255&amp;""))</f>
        <v/>
      </c>
      <c r="H255" s="19">
        <f>IF(A255&amp;""="","",COUNTIFS('المصارف'!$B$6:$B$2005,A255&amp;"",'المصارف'!$A$6:$A$2005,"&gt;="&amp;'الإعدادات'!$B$8,'المصارف'!$A$6:$A$2005,"&lt;"&amp;'الإعدادات'!$B$9))</f>
        <v/>
      </c>
      <c r="I255" s="20">
        <f>IF(A255&amp;""="","",SUMIFS('المصارف'!$D$6:$D$2005,'المصارف'!$B$6:$B$2005,A255&amp;"",'المصارف'!$A$6:$A$2005,"&gt;="&amp;'الإعدادات'!$B$8,'المصارف'!$A$6:$A$2005,"&lt;"&amp;'الإعدادات'!$B$9))</f>
        <v/>
      </c>
      <c r="J255" s="6">
        <f>IF(A255&amp;""="","",IF(F255=0,"لم يستلم بعد",IF(H255&gt;0,"استلم هذا الشهر","استلم سابقًا")))</f>
        <v/>
      </c>
    </row>
    <row r="256">
      <c r="A256" s="5" t="n"/>
      <c r="B256" s="5" t="n"/>
      <c r="C256" s="5" t="n"/>
      <c r="D256" s="13" t="n"/>
      <c r="E256" s="17" t="n"/>
      <c r="F256" s="19">
        <f>IF(A256&amp;""="","",COUNTIFS('المصارف'!$B$6:$B$2005,A256&amp;""))</f>
        <v/>
      </c>
      <c r="G256" s="20">
        <f>IF(A256&amp;""="","",SUMIFS('المصارف'!$D$6:$D$2005,'المصارف'!$B$6:$B$2005,A256&amp;""))</f>
        <v/>
      </c>
      <c r="H256" s="19">
        <f>IF(A256&amp;""="","",COUNTIFS('المصارف'!$B$6:$B$2005,A256&amp;"",'المصارف'!$A$6:$A$2005,"&gt;="&amp;'الإعدادات'!$B$8,'المصارف'!$A$6:$A$2005,"&lt;"&amp;'الإعدادات'!$B$9))</f>
        <v/>
      </c>
      <c r="I256" s="20">
        <f>IF(A256&amp;""="","",SUMIFS('المصارف'!$D$6:$D$2005,'المصارف'!$B$6:$B$2005,A256&amp;"",'المصارف'!$A$6:$A$2005,"&gt;="&amp;'الإعدادات'!$B$8,'المصارف'!$A$6:$A$2005,"&lt;"&amp;'الإعدادات'!$B$9))</f>
        <v/>
      </c>
      <c r="J256" s="6">
        <f>IF(A256&amp;""="","",IF(F256=0,"لم يستلم بعد",IF(H256&gt;0,"استلم هذا الشهر","استلم سابقًا")))</f>
        <v/>
      </c>
    </row>
    <row r="257">
      <c r="A257" s="5" t="n"/>
      <c r="B257" s="5" t="n"/>
      <c r="C257" s="5" t="n"/>
      <c r="D257" s="13" t="n"/>
      <c r="E257" s="17" t="n"/>
      <c r="F257" s="19">
        <f>IF(A257&amp;""="","",COUNTIFS('المصارف'!$B$6:$B$2005,A257&amp;""))</f>
        <v/>
      </c>
      <c r="G257" s="20">
        <f>IF(A257&amp;""="","",SUMIFS('المصارف'!$D$6:$D$2005,'المصارف'!$B$6:$B$2005,A257&amp;""))</f>
        <v/>
      </c>
      <c r="H257" s="19">
        <f>IF(A257&amp;""="","",COUNTIFS('المصارف'!$B$6:$B$2005,A257&amp;"",'المصارف'!$A$6:$A$2005,"&gt;="&amp;'الإعدادات'!$B$8,'المصارف'!$A$6:$A$2005,"&lt;"&amp;'الإعدادات'!$B$9))</f>
        <v/>
      </c>
      <c r="I257" s="20">
        <f>IF(A257&amp;""="","",SUMIFS('المصارف'!$D$6:$D$2005,'المصارف'!$B$6:$B$2005,A257&amp;"",'المصارف'!$A$6:$A$2005,"&gt;="&amp;'الإعدادات'!$B$8,'المصارف'!$A$6:$A$2005,"&lt;"&amp;'الإعدادات'!$B$9))</f>
        <v/>
      </c>
      <c r="J257" s="6">
        <f>IF(A257&amp;""="","",IF(F257=0,"لم يستلم بعد",IF(H257&gt;0,"استلم هذا الشهر","استلم سابقًا")))</f>
        <v/>
      </c>
    </row>
    <row r="258">
      <c r="A258" s="5" t="n"/>
      <c r="B258" s="5" t="n"/>
      <c r="C258" s="5" t="n"/>
      <c r="D258" s="13" t="n"/>
      <c r="E258" s="17" t="n"/>
      <c r="F258" s="19">
        <f>IF(A258&amp;""="","",COUNTIFS('المصارف'!$B$6:$B$2005,A258&amp;""))</f>
        <v/>
      </c>
      <c r="G258" s="20">
        <f>IF(A258&amp;""="","",SUMIFS('المصارف'!$D$6:$D$2005,'المصارف'!$B$6:$B$2005,A258&amp;""))</f>
        <v/>
      </c>
      <c r="H258" s="19">
        <f>IF(A258&amp;""="","",COUNTIFS('المصارف'!$B$6:$B$2005,A258&amp;"",'المصارف'!$A$6:$A$2005,"&gt;="&amp;'الإعدادات'!$B$8,'المصارف'!$A$6:$A$2005,"&lt;"&amp;'الإعدادات'!$B$9))</f>
        <v/>
      </c>
      <c r="I258" s="20">
        <f>IF(A258&amp;""="","",SUMIFS('المصارف'!$D$6:$D$2005,'المصارف'!$B$6:$B$2005,A258&amp;"",'المصارف'!$A$6:$A$2005,"&gt;="&amp;'الإعدادات'!$B$8,'المصارف'!$A$6:$A$2005,"&lt;"&amp;'الإعدادات'!$B$9))</f>
        <v/>
      </c>
      <c r="J258" s="6">
        <f>IF(A258&amp;""="","",IF(F258=0,"لم يستلم بعد",IF(H258&gt;0,"استلم هذا الشهر","استلم سابقًا")))</f>
        <v/>
      </c>
    </row>
    <row r="259">
      <c r="A259" s="5" t="n"/>
      <c r="B259" s="5" t="n"/>
      <c r="C259" s="5" t="n"/>
      <c r="D259" s="13" t="n"/>
      <c r="E259" s="17" t="n"/>
      <c r="F259" s="19">
        <f>IF(A259&amp;""="","",COUNTIFS('المصارف'!$B$6:$B$2005,A259&amp;""))</f>
        <v/>
      </c>
      <c r="G259" s="20">
        <f>IF(A259&amp;""="","",SUMIFS('المصارف'!$D$6:$D$2005,'المصارف'!$B$6:$B$2005,A259&amp;""))</f>
        <v/>
      </c>
      <c r="H259" s="19">
        <f>IF(A259&amp;""="","",COUNTIFS('المصارف'!$B$6:$B$2005,A259&amp;"",'المصارف'!$A$6:$A$2005,"&gt;="&amp;'الإعدادات'!$B$8,'المصارف'!$A$6:$A$2005,"&lt;"&amp;'الإعدادات'!$B$9))</f>
        <v/>
      </c>
      <c r="I259" s="20">
        <f>IF(A259&amp;""="","",SUMIFS('المصارف'!$D$6:$D$2005,'المصارف'!$B$6:$B$2005,A259&amp;"",'المصارف'!$A$6:$A$2005,"&gt;="&amp;'الإعدادات'!$B$8,'المصارف'!$A$6:$A$2005,"&lt;"&amp;'الإعدادات'!$B$9))</f>
        <v/>
      </c>
      <c r="J259" s="6">
        <f>IF(A259&amp;""="","",IF(F259=0,"لم يستلم بعد",IF(H259&gt;0,"استلم هذا الشهر","استلم سابقًا")))</f>
        <v/>
      </c>
    </row>
    <row r="260">
      <c r="A260" s="5" t="n"/>
      <c r="B260" s="5" t="n"/>
      <c r="C260" s="5" t="n"/>
      <c r="D260" s="13" t="n"/>
      <c r="E260" s="17" t="n"/>
      <c r="F260" s="19">
        <f>IF(A260&amp;""="","",COUNTIFS('المصارف'!$B$6:$B$2005,A260&amp;""))</f>
        <v/>
      </c>
      <c r="G260" s="20">
        <f>IF(A260&amp;""="","",SUMIFS('المصارف'!$D$6:$D$2005,'المصارف'!$B$6:$B$2005,A260&amp;""))</f>
        <v/>
      </c>
      <c r="H260" s="19">
        <f>IF(A260&amp;""="","",COUNTIFS('المصارف'!$B$6:$B$2005,A260&amp;"",'المصارف'!$A$6:$A$2005,"&gt;="&amp;'الإعدادات'!$B$8,'المصارف'!$A$6:$A$2005,"&lt;"&amp;'الإعدادات'!$B$9))</f>
        <v/>
      </c>
      <c r="I260" s="20">
        <f>IF(A260&amp;""="","",SUMIFS('المصارف'!$D$6:$D$2005,'المصارف'!$B$6:$B$2005,A260&amp;"",'المصارف'!$A$6:$A$2005,"&gt;="&amp;'الإعدادات'!$B$8,'المصارف'!$A$6:$A$2005,"&lt;"&amp;'الإعدادات'!$B$9))</f>
        <v/>
      </c>
      <c r="J260" s="6">
        <f>IF(A260&amp;""="","",IF(F260=0,"لم يستلم بعد",IF(H260&gt;0,"استلم هذا الشهر","استلم سابقًا")))</f>
        <v/>
      </c>
    </row>
    <row r="261">
      <c r="A261" s="5" t="n"/>
      <c r="B261" s="5" t="n"/>
      <c r="C261" s="5" t="n"/>
      <c r="D261" s="13" t="n"/>
      <c r="E261" s="17" t="n"/>
      <c r="F261" s="19">
        <f>IF(A261&amp;""="","",COUNTIFS('المصارف'!$B$6:$B$2005,A261&amp;""))</f>
        <v/>
      </c>
      <c r="G261" s="20">
        <f>IF(A261&amp;""="","",SUMIFS('المصارف'!$D$6:$D$2005,'المصارف'!$B$6:$B$2005,A261&amp;""))</f>
        <v/>
      </c>
      <c r="H261" s="19">
        <f>IF(A261&amp;""="","",COUNTIFS('المصارف'!$B$6:$B$2005,A261&amp;"",'المصارف'!$A$6:$A$2005,"&gt;="&amp;'الإعدادات'!$B$8,'المصارف'!$A$6:$A$2005,"&lt;"&amp;'الإعدادات'!$B$9))</f>
        <v/>
      </c>
      <c r="I261" s="20">
        <f>IF(A261&amp;""="","",SUMIFS('المصارف'!$D$6:$D$2005,'المصارف'!$B$6:$B$2005,A261&amp;"",'المصارف'!$A$6:$A$2005,"&gt;="&amp;'الإعدادات'!$B$8,'المصارف'!$A$6:$A$2005,"&lt;"&amp;'الإعدادات'!$B$9))</f>
        <v/>
      </c>
      <c r="J261" s="6">
        <f>IF(A261&amp;""="","",IF(F261=0,"لم يستلم بعد",IF(H261&gt;0,"استلم هذا الشهر","استلم سابقًا")))</f>
        <v/>
      </c>
    </row>
    <row r="262">
      <c r="A262" s="5" t="n"/>
      <c r="B262" s="5" t="n"/>
      <c r="C262" s="5" t="n"/>
      <c r="D262" s="13" t="n"/>
      <c r="E262" s="17" t="n"/>
      <c r="F262" s="19">
        <f>IF(A262&amp;""="","",COUNTIFS('المصارف'!$B$6:$B$2005,A262&amp;""))</f>
        <v/>
      </c>
      <c r="G262" s="20">
        <f>IF(A262&amp;""="","",SUMIFS('المصارف'!$D$6:$D$2005,'المصارف'!$B$6:$B$2005,A262&amp;""))</f>
        <v/>
      </c>
      <c r="H262" s="19">
        <f>IF(A262&amp;""="","",COUNTIFS('المصارف'!$B$6:$B$2005,A262&amp;"",'المصارف'!$A$6:$A$2005,"&gt;="&amp;'الإعدادات'!$B$8,'المصارف'!$A$6:$A$2005,"&lt;"&amp;'الإعدادات'!$B$9))</f>
        <v/>
      </c>
      <c r="I262" s="20">
        <f>IF(A262&amp;""="","",SUMIFS('المصارف'!$D$6:$D$2005,'المصارف'!$B$6:$B$2005,A262&amp;"",'المصارف'!$A$6:$A$2005,"&gt;="&amp;'الإعدادات'!$B$8,'المصارف'!$A$6:$A$2005,"&lt;"&amp;'الإعدادات'!$B$9))</f>
        <v/>
      </c>
      <c r="J262" s="6">
        <f>IF(A262&amp;""="","",IF(F262=0,"لم يستلم بعد",IF(H262&gt;0,"استلم هذا الشهر","استلم سابقًا")))</f>
        <v/>
      </c>
    </row>
    <row r="263">
      <c r="A263" s="5" t="n"/>
      <c r="B263" s="5" t="n"/>
      <c r="C263" s="5" t="n"/>
      <c r="D263" s="13" t="n"/>
      <c r="E263" s="17" t="n"/>
      <c r="F263" s="19">
        <f>IF(A263&amp;""="","",COUNTIFS('المصارف'!$B$6:$B$2005,A263&amp;""))</f>
        <v/>
      </c>
      <c r="G263" s="20">
        <f>IF(A263&amp;""="","",SUMIFS('المصارف'!$D$6:$D$2005,'المصارف'!$B$6:$B$2005,A263&amp;""))</f>
        <v/>
      </c>
      <c r="H263" s="19">
        <f>IF(A263&amp;""="","",COUNTIFS('المصارف'!$B$6:$B$2005,A263&amp;"",'المصارف'!$A$6:$A$2005,"&gt;="&amp;'الإعدادات'!$B$8,'المصارف'!$A$6:$A$2005,"&lt;"&amp;'الإعدادات'!$B$9))</f>
        <v/>
      </c>
      <c r="I263" s="20">
        <f>IF(A263&amp;""="","",SUMIFS('المصارف'!$D$6:$D$2005,'المصارف'!$B$6:$B$2005,A263&amp;"",'المصارف'!$A$6:$A$2005,"&gt;="&amp;'الإعدادات'!$B$8,'المصارف'!$A$6:$A$2005,"&lt;"&amp;'الإعدادات'!$B$9))</f>
        <v/>
      </c>
      <c r="J263" s="6">
        <f>IF(A263&amp;""="","",IF(F263=0,"لم يستلم بعد",IF(H263&gt;0,"استلم هذا الشهر","استلم سابقًا")))</f>
        <v/>
      </c>
    </row>
    <row r="264">
      <c r="A264" s="5" t="n"/>
      <c r="B264" s="5" t="n"/>
      <c r="C264" s="5" t="n"/>
      <c r="D264" s="13" t="n"/>
      <c r="E264" s="17" t="n"/>
      <c r="F264" s="19">
        <f>IF(A264&amp;""="","",COUNTIFS('المصارف'!$B$6:$B$2005,A264&amp;""))</f>
        <v/>
      </c>
      <c r="G264" s="20">
        <f>IF(A264&amp;""="","",SUMIFS('المصارف'!$D$6:$D$2005,'المصارف'!$B$6:$B$2005,A264&amp;""))</f>
        <v/>
      </c>
      <c r="H264" s="19">
        <f>IF(A264&amp;""="","",COUNTIFS('المصارف'!$B$6:$B$2005,A264&amp;"",'المصارف'!$A$6:$A$2005,"&gt;="&amp;'الإعدادات'!$B$8,'المصارف'!$A$6:$A$2005,"&lt;"&amp;'الإعدادات'!$B$9))</f>
        <v/>
      </c>
      <c r="I264" s="20">
        <f>IF(A264&amp;""="","",SUMIFS('المصارف'!$D$6:$D$2005,'المصارف'!$B$6:$B$2005,A264&amp;"",'المصارف'!$A$6:$A$2005,"&gt;="&amp;'الإعدادات'!$B$8,'المصارف'!$A$6:$A$2005,"&lt;"&amp;'الإعدادات'!$B$9))</f>
        <v/>
      </c>
      <c r="J264" s="6">
        <f>IF(A264&amp;""="","",IF(F264=0,"لم يستلم بعد",IF(H264&gt;0,"استلم هذا الشهر","استلم سابقًا")))</f>
        <v/>
      </c>
    </row>
    <row r="265">
      <c r="A265" s="5" t="n"/>
      <c r="B265" s="5" t="n"/>
      <c r="C265" s="5" t="n"/>
      <c r="D265" s="13" t="n"/>
      <c r="E265" s="17" t="n"/>
      <c r="F265" s="19">
        <f>IF(A265&amp;""="","",COUNTIFS('المصارف'!$B$6:$B$2005,A265&amp;""))</f>
        <v/>
      </c>
      <c r="G265" s="20">
        <f>IF(A265&amp;""="","",SUMIFS('المصارف'!$D$6:$D$2005,'المصارف'!$B$6:$B$2005,A265&amp;""))</f>
        <v/>
      </c>
      <c r="H265" s="19">
        <f>IF(A265&amp;""="","",COUNTIFS('المصارف'!$B$6:$B$2005,A265&amp;"",'المصارف'!$A$6:$A$2005,"&gt;="&amp;'الإعدادات'!$B$8,'المصارف'!$A$6:$A$2005,"&lt;"&amp;'الإعدادات'!$B$9))</f>
        <v/>
      </c>
      <c r="I265" s="20">
        <f>IF(A265&amp;""="","",SUMIFS('المصارف'!$D$6:$D$2005,'المصارف'!$B$6:$B$2005,A265&amp;"",'المصارف'!$A$6:$A$2005,"&gt;="&amp;'الإعدادات'!$B$8,'المصارف'!$A$6:$A$2005,"&lt;"&amp;'الإعدادات'!$B$9))</f>
        <v/>
      </c>
      <c r="J265" s="6">
        <f>IF(A265&amp;""="","",IF(F265=0,"لم يستلم بعد",IF(H265&gt;0,"استلم هذا الشهر","استلم سابقًا")))</f>
        <v/>
      </c>
    </row>
    <row r="266">
      <c r="A266" s="5" t="n"/>
      <c r="B266" s="5" t="n"/>
      <c r="C266" s="5" t="n"/>
      <c r="D266" s="13" t="n"/>
      <c r="E266" s="17" t="n"/>
      <c r="F266" s="19">
        <f>IF(A266&amp;""="","",COUNTIFS('المصارف'!$B$6:$B$2005,A266&amp;""))</f>
        <v/>
      </c>
      <c r="G266" s="20">
        <f>IF(A266&amp;""="","",SUMIFS('المصارف'!$D$6:$D$2005,'المصارف'!$B$6:$B$2005,A266&amp;""))</f>
        <v/>
      </c>
      <c r="H266" s="19">
        <f>IF(A266&amp;""="","",COUNTIFS('المصارف'!$B$6:$B$2005,A266&amp;"",'المصارف'!$A$6:$A$2005,"&gt;="&amp;'الإعدادات'!$B$8,'المصارف'!$A$6:$A$2005,"&lt;"&amp;'الإعدادات'!$B$9))</f>
        <v/>
      </c>
      <c r="I266" s="20">
        <f>IF(A266&amp;""="","",SUMIFS('المصارف'!$D$6:$D$2005,'المصارف'!$B$6:$B$2005,A266&amp;"",'المصارف'!$A$6:$A$2005,"&gt;="&amp;'الإعدادات'!$B$8,'المصارف'!$A$6:$A$2005,"&lt;"&amp;'الإعدادات'!$B$9))</f>
        <v/>
      </c>
      <c r="J266" s="6">
        <f>IF(A266&amp;""="","",IF(F266=0,"لم يستلم بعد",IF(H266&gt;0,"استلم هذا الشهر","استلم سابقًا")))</f>
        <v/>
      </c>
    </row>
    <row r="267">
      <c r="A267" s="5" t="n"/>
      <c r="B267" s="5" t="n"/>
      <c r="C267" s="5" t="n"/>
      <c r="D267" s="13" t="n"/>
      <c r="E267" s="17" t="n"/>
      <c r="F267" s="19">
        <f>IF(A267&amp;""="","",COUNTIFS('المصارف'!$B$6:$B$2005,A267&amp;""))</f>
        <v/>
      </c>
      <c r="G267" s="20">
        <f>IF(A267&amp;""="","",SUMIFS('المصارف'!$D$6:$D$2005,'المصارف'!$B$6:$B$2005,A267&amp;""))</f>
        <v/>
      </c>
      <c r="H267" s="19">
        <f>IF(A267&amp;""="","",COUNTIFS('المصارف'!$B$6:$B$2005,A267&amp;"",'المصارف'!$A$6:$A$2005,"&gt;="&amp;'الإعدادات'!$B$8,'المصارف'!$A$6:$A$2005,"&lt;"&amp;'الإعدادات'!$B$9))</f>
        <v/>
      </c>
      <c r="I267" s="20">
        <f>IF(A267&amp;""="","",SUMIFS('المصارف'!$D$6:$D$2005,'المصارف'!$B$6:$B$2005,A267&amp;"",'المصارف'!$A$6:$A$2005,"&gt;="&amp;'الإعدادات'!$B$8,'المصارف'!$A$6:$A$2005,"&lt;"&amp;'الإعدادات'!$B$9))</f>
        <v/>
      </c>
      <c r="J267" s="6">
        <f>IF(A267&amp;""="","",IF(F267=0,"لم يستلم بعد",IF(H267&gt;0,"استلم هذا الشهر","استلم سابقًا")))</f>
        <v/>
      </c>
    </row>
    <row r="268">
      <c r="A268" s="5" t="n"/>
      <c r="B268" s="5" t="n"/>
      <c r="C268" s="5" t="n"/>
      <c r="D268" s="13" t="n"/>
      <c r="E268" s="17" t="n"/>
      <c r="F268" s="19">
        <f>IF(A268&amp;""="","",COUNTIFS('المصارف'!$B$6:$B$2005,A268&amp;""))</f>
        <v/>
      </c>
      <c r="G268" s="20">
        <f>IF(A268&amp;""="","",SUMIFS('المصارف'!$D$6:$D$2005,'المصارف'!$B$6:$B$2005,A268&amp;""))</f>
        <v/>
      </c>
      <c r="H268" s="19">
        <f>IF(A268&amp;""="","",COUNTIFS('المصارف'!$B$6:$B$2005,A268&amp;"",'المصارف'!$A$6:$A$2005,"&gt;="&amp;'الإعدادات'!$B$8,'المصارف'!$A$6:$A$2005,"&lt;"&amp;'الإعدادات'!$B$9))</f>
        <v/>
      </c>
      <c r="I268" s="20">
        <f>IF(A268&amp;""="","",SUMIFS('المصارف'!$D$6:$D$2005,'المصارف'!$B$6:$B$2005,A268&amp;"",'المصارف'!$A$6:$A$2005,"&gt;="&amp;'الإعدادات'!$B$8,'المصارف'!$A$6:$A$2005,"&lt;"&amp;'الإعدادات'!$B$9))</f>
        <v/>
      </c>
      <c r="J268" s="6">
        <f>IF(A268&amp;""="","",IF(F268=0,"لم يستلم بعد",IF(H268&gt;0,"استلم هذا الشهر","استلم سابقًا")))</f>
        <v/>
      </c>
    </row>
    <row r="269">
      <c r="A269" s="5" t="n"/>
      <c r="B269" s="5" t="n"/>
      <c r="C269" s="5" t="n"/>
      <c r="D269" s="13" t="n"/>
      <c r="E269" s="17" t="n"/>
      <c r="F269" s="19">
        <f>IF(A269&amp;""="","",COUNTIFS('المصارف'!$B$6:$B$2005,A269&amp;""))</f>
        <v/>
      </c>
      <c r="G269" s="20">
        <f>IF(A269&amp;""="","",SUMIFS('المصارف'!$D$6:$D$2005,'المصارف'!$B$6:$B$2005,A269&amp;""))</f>
        <v/>
      </c>
      <c r="H269" s="19">
        <f>IF(A269&amp;""="","",COUNTIFS('المصارف'!$B$6:$B$2005,A269&amp;"",'المصارف'!$A$6:$A$2005,"&gt;="&amp;'الإعدادات'!$B$8,'المصارف'!$A$6:$A$2005,"&lt;"&amp;'الإعدادات'!$B$9))</f>
        <v/>
      </c>
      <c r="I269" s="20">
        <f>IF(A269&amp;""="","",SUMIFS('المصارف'!$D$6:$D$2005,'المصارف'!$B$6:$B$2005,A269&amp;"",'المصارف'!$A$6:$A$2005,"&gt;="&amp;'الإعدادات'!$B$8,'المصارف'!$A$6:$A$2005,"&lt;"&amp;'الإعدادات'!$B$9))</f>
        <v/>
      </c>
      <c r="J269" s="6">
        <f>IF(A269&amp;""="","",IF(F269=0,"لم يستلم بعد",IF(H269&gt;0,"استلم هذا الشهر","استلم سابقًا")))</f>
        <v/>
      </c>
    </row>
    <row r="270">
      <c r="A270" s="5" t="n"/>
      <c r="B270" s="5" t="n"/>
      <c r="C270" s="5" t="n"/>
      <c r="D270" s="13" t="n"/>
      <c r="E270" s="17" t="n"/>
      <c r="F270" s="19">
        <f>IF(A270&amp;""="","",COUNTIFS('المصارف'!$B$6:$B$2005,A270&amp;""))</f>
        <v/>
      </c>
      <c r="G270" s="20">
        <f>IF(A270&amp;""="","",SUMIFS('المصارف'!$D$6:$D$2005,'المصارف'!$B$6:$B$2005,A270&amp;""))</f>
        <v/>
      </c>
      <c r="H270" s="19">
        <f>IF(A270&amp;""="","",COUNTIFS('المصارف'!$B$6:$B$2005,A270&amp;"",'المصارف'!$A$6:$A$2005,"&gt;="&amp;'الإعدادات'!$B$8,'المصارف'!$A$6:$A$2005,"&lt;"&amp;'الإعدادات'!$B$9))</f>
        <v/>
      </c>
      <c r="I270" s="20">
        <f>IF(A270&amp;""="","",SUMIFS('المصارف'!$D$6:$D$2005,'المصارف'!$B$6:$B$2005,A270&amp;"",'المصارف'!$A$6:$A$2005,"&gt;="&amp;'الإعدادات'!$B$8,'المصارف'!$A$6:$A$2005,"&lt;"&amp;'الإعدادات'!$B$9))</f>
        <v/>
      </c>
      <c r="J270" s="6">
        <f>IF(A270&amp;""="","",IF(F270=0,"لم يستلم بعد",IF(H270&gt;0,"استلم هذا الشهر","استلم سابقًا")))</f>
        <v/>
      </c>
    </row>
    <row r="271">
      <c r="A271" s="5" t="n"/>
      <c r="B271" s="5" t="n"/>
      <c r="C271" s="5" t="n"/>
      <c r="D271" s="13" t="n"/>
      <c r="E271" s="17" t="n"/>
      <c r="F271" s="19">
        <f>IF(A271&amp;""="","",COUNTIFS('المصارف'!$B$6:$B$2005,A271&amp;""))</f>
        <v/>
      </c>
      <c r="G271" s="20">
        <f>IF(A271&amp;""="","",SUMIFS('المصارف'!$D$6:$D$2005,'المصارف'!$B$6:$B$2005,A271&amp;""))</f>
        <v/>
      </c>
      <c r="H271" s="19">
        <f>IF(A271&amp;""="","",COUNTIFS('المصارف'!$B$6:$B$2005,A271&amp;"",'المصارف'!$A$6:$A$2005,"&gt;="&amp;'الإعدادات'!$B$8,'المصارف'!$A$6:$A$2005,"&lt;"&amp;'الإعدادات'!$B$9))</f>
        <v/>
      </c>
      <c r="I271" s="20">
        <f>IF(A271&amp;""="","",SUMIFS('المصارف'!$D$6:$D$2005,'المصارف'!$B$6:$B$2005,A271&amp;"",'المصارف'!$A$6:$A$2005,"&gt;="&amp;'الإعدادات'!$B$8,'المصارف'!$A$6:$A$2005,"&lt;"&amp;'الإعدادات'!$B$9))</f>
        <v/>
      </c>
      <c r="J271" s="6">
        <f>IF(A271&amp;""="","",IF(F271=0,"لم يستلم بعد",IF(H271&gt;0,"استلم هذا الشهر","استلم سابقًا")))</f>
        <v/>
      </c>
    </row>
    <row r="272">
      <c r="A272" s="5" t="n"/>
      <c r="B272" s="5" t="n"/>
      <c r="C272" s="5" t="n"/>
      <c r="D272" s="13" t="n"/>
      <c r="E272" s="17" t="n"/>
      <c r="F272" s="19">
        <f>IF(A272&amp;""="","",COUNTIFS('المصارف'!$B$6:$B$2005,A272&amp;""))</f>
        <v/>
      </c>
      <c r="G272" s="20">
        <f>IF(A272&amp;""="","",SUMIFS('المصارف'!$D$6:$D$2005,'المصارف'!$B$6:$B$2005,A272&amp;""))</f>
        <v/>
      </c>
      <c r="H272" s="19">
        <f>IF(A272&amp;""="","",COUNTIFS('المصارف'!$B$6:$B$2005,A272&amp;"",'المصارف'!$A$6:$A$2005,"&gt;="&amp;'الإعدادات'!$B$8,'المصارف'!$A$6:$A$2005,"&lt;"&amp;'الإعدادات'!$B$9))</f>
        <v/>
      </c>
      <c r="I272" s="20">
        <f>IF(A272&amp;""="","",SUMIFS('المصارف'!$D$6:$D$2005,'المصارف'!$B$6:$B$2005,A272&amp;"",'المصارف'!$A$6:$A$2005,"&gt;="&amp;'الإعدادات'!$B$8,'المصارف'!$A$6:$A$2005,"&lt;"&amp;'الإعدادات'!$B$9))</f>
        <v/>
      </c>
      <c r="J272" s="6">
        <f>IF(A272&amp;""="","",IF(F272=0,"لم يستلم بعد",IF(H272&gt;0,"استلم هذا الشهر","استلم سابقًا")))</f>
        <v/>
      </c>
    </row>
    <row r="273">
      <c r="A273" s="5" t="n"/>
      <c r="B273" s="5" t="n"/>
      <c r="C273" s="5" t="n"/>
      <c r="D273" s="13" t="n"/>
      <c r="E273" s="17" t="n"/>
      <c r="F273" s="19">
        <f>IF(A273&amp;""="","",COUNTIFS('المصارف'!$B$6:$B$2005,A273&amp;""))</f>
        <v/>
      </c>
      <c r="G273" s="20">
        <f>IF(A273&amp;""="","",SUMIFS('المصارف'!$D$6:$D$2005,'المصارف'!$B$6:$B$2005,A273&amp;""))</f>
        <v/>
      </c>
      <c r="H273" s="19">
        <f>IF(A273&amp;""="","",COUNTIFS('المصارف'!$B$6:$B$2005,A273&amp;"",'المصارف'!$A$6:$A$2005,"&gt;="&amp;'الإعدادات'!$B$8,'المصارف'!$A$6:$A$2005,"&lt;"&amp;'الإعدادات'!$B$9))</f>
        <v/>
      </c>
      <c r="I273" s="20">
        <f>IF(A273&amp;""="","",SUMIFS('المصارف'!$D$6:$D$2005,'المصارف'!$B$6:$B$2005,A273&amp;"",'المصارف'!$A$6:$A$2005,"&gt;="&amp;'الإعدادات'!$B$8,'المصارف'!$A$6:$A$2005,"&lt;"&amp;'الإعدادات'!$B$9))</f>
        <v/>
      </c>
      <c r="J273" s="6">
        <f>IF(A273&amp;""="","",IF(F273=0,"لم يستلم بعد",IF(H273&gt;0,"استلم هذا الشهر","استلم سابقًا")))</f>
        <v/>
      </c>
    </row>
    <row r="274">
      <c r="A274" s="5" t="n"/>
      <c r="B274" s="5" t="n"/>
      <c r="C274" s="5" t="n"/>
      <c r="D274" s="13" t="n"/>
      <c r="E274" s="17" t="n"/>
      <c r="F274" s="19">
        <f>IF(A274&amp;""="","",COUNTIFS('المصارف'!$B$6:$B$2005,A274&amp;""))</f>
        <v/>
      </c>
      <c r="G274" s="20">
        <f>IF(A274&amp;""="","",SUMIFS('المصارف'!$D$6:$D$2005,'المصارف'!$B$6:$B$2005,A274&amp;""))</f>
        <v/>
      </c>
      <c r="H274" s="19">
        <f>IF(A274&amp;""="","",COUNTIFS('المصارف'!$B$6:$B$2005,A274&amp;"",'المصارف'!$A$6:$A$2005,"&gt;="&amp;'الإعدادات'!$B$8,'المصارف'!$A$6:$A$2005,"&lt;"&amp;'الإعدادات'!$B$9))</f>
        <v/>
      </c>
      <c r="I274" s="20">
        <f>IF(A274&amp;""="","",SUMIFS('المصارف'!$D$6:$D$2005,'المصارف'!$B$6:$B$2005,A274&amp;"",'المصارف'!$A$6:$A$2005,"&gt;="&amp;'الإعدادات'!$B$8,'المصارف'!$A$6:$A$2005,"&lt;"&amp;'الإعدادات'!$B$9))</f>
        <v/>
      </c>
      <c r="J274" s="6">
        <f>IF(A274&amp;""="","",IF(F274=0,"لم يستلم بعد",IF(H274&gt;0,"استلم هذا الشهر","استلم سابقًا")))</f>
        <v/>
      </c>
    </row>
    <row r="275">
      <c r="A275" s="5" t="n"/>
      <c r="B275" s="5" t="n"/>
      <c r="C275" s="5" t="n"/>
      <c r="D275" s="13" t="n"/>
      <c r="E275" s="17" t="n"/>
      <c r="F275" s="19">
        <f>IF(A275&amp;""="","",COUNTIFS('المصارف'!$B$6:$B$2005,A275&amp;""))</f>
        <v/>
      </c>
      <c r="G275" s="20">
        <f>IF(A275&amp;""="","",SUMIFS('المصارف'!$D$6:$D$2005,'المصارف'!$B$6:$B$2005,A275&amp;""))</f>
        <v/>
      </c>
      <c r="H275" s="19">
        <f>IF(A275&amp;""="","",COUNTIFS('المصارف'!$B$6:$B$2005,A275&amp;"",'المصارف'!$A$6:$A$2005,"&gt;="&amp;'الإعدادات'!$B$8,'المصارف'!$A$6:$A$2005,"&lt;"&amp;'الإعدادات'!$B$9))</f>
        <v/>
      </c>
      <c r="I275" s="20">
        <f>IF(A275&amp;""="","",SUMIFS('المصارف'!$D$6:$D$2005,'المصارف'!$B$6:$B$2005,A275&amp;"",'المصارف'!$A$6:$A$2005,"&gt;="&amp;'الإعدادات'!$B$8,'المصارف'!$A$6:$A$2005,"&lt;"&amp;'الإعدادات'!$B$9))</f>
        <v/>
      </c>
      <c r="J275" s="6">
        <f>IF(A275&amp;""="","",IF(F275=0,"لم يستلم بعد",IF(H275&gt;0,"استلم هذا الشهر","استلم سابقًا")))</f>
        <v/>
      </c>
    </row>
    <row r="276">
      <c r="A276" s="5" t="n"/>
      <c r="B276" s="5" t="n"/>
      <c r="C276" s="5" t="n"/>
      <c r="D276" s="13" t="n"/>
      <c r="E276" s="17" t="n"/>
      <c r="F276" s="19">
        <f>IF(A276&amp;""="","",COUNTIFS('المصارف'!$B$6:$B$2005,A276&amp;""))</f>
        <v/>
      </c>
      <c r="G276" s="20">
        <f>IF(A276&amp;""="","",SUMIFS('المصارف'!$D$6:$D$2005,'المصارف'!$B$6:$B$2005,A276&amp;""))</f>
        <v/>
      </c>
      <c r="H276" s="19">
        <f>IF(A276&amp;""="","",COUNTIFS('المصارف'!$B$6:$B$2005,A276&amp;"",'المصارف'!$A$6:$A$2005,"&gt;="&amp;'الإعدادات'!$B$8,'المصارف'!$A$6:$A$2005,"&lt;"&amp;'الإعدادات'!$B$9))</f>
        <v/>
      </c>
      <c r="I276" s="20">
        <f>IF(A276&amp;""="","",SUMIFS('المصارف'!$D$6:$D$2005,'المصارف'!$B$6:$B$2005,A276&amp;"",'المصارف'!$A$6:$A$2005,"&gt;="&amp;'الإعدادات'!$B$8,'المصارف'!$A$6:$A$2005,"&lt;"&amp;'الإعدادات'!$B$9))</f>
        <v/>
      </c>
      <c r="J276" s="6">
        <f>IF(A276&amp;""="","",IF(F276=0,"لم يستلم بعد",IF(H276&gt;0,"استلم هذا الشهر","استلم سابقًا")))</f>
        <v/>
      </c>
    </row>
    <row r="277">
      <c r="A277" s="5" t="n"/>
      <c r="B277" s="5" t="n"/>
      <c r="C277" s="5" t="n"/>
      <c r="D277" s="13" t="n"/>
      <c r="E277" s="17" t="n"/>
      <c r="F277" s="19">
        <f>IF(A277&amp;""="","",COUNTIFS('المصارف'!$B$6:$B$2005,A277&amp;""))</f>
        <v/>
      </c>
      <c r="G277" s="20">
        <f>IF(A277&amp;""="","",SUMIFS('المصارف'!$D$6:$D$2005,'المصارف'!$B$6:$B$2005,A277&amp;""))</f>
        <v/>
      </c>
      <c r="H277" s="19">
        <f>IF(A277&amp;""="","",COUNTIFS('المصارف'!$B$6:$B$2005,A277&amp;"",'المصارف'!$A$6:$A$2005,"&gt;="&amp;'الإعدادات'!$B$8,'المصارف'!$A$6:$A$2005,"&lt;"&amp;'الإعدادات'!$B$9))</f>
        <v/>
      </c>
      <c r="I277" s="20">
        <f>IF(A277&amp;""="","",SUMIFS('المصارف'!$D$6:$D$2005,'المصارف'!$B$6:$B$2005,A277&amp;"",'المصارف'!$A$6:$A$2005,"&gt;="&amp;'الإعدادات'!$B$8,'المصارف'!$A$6:$A$2005,"&lt;"&amp;'الإعدادات'!$B$9))</f>
        <v/>
      </c>
      <c r="J277" s="6">
        <f>IF(A277&amp;""="","",IF(F277=0,"لم يستلم بعد",IF(H277&gt;0,"استلم هذا الشهر","استلم سابقًا")))</f>
        <v/>
      </c>
    </row>
    <row r="278">
      <c r="A278" s="5" t="n"/>
      <c r="B278" s="5" t="n"/>
      <c r="C278" s="5" t="n"/>
      <c r="D278" s="13" t="n"/>
      <c r="E278" s="17" t="n"/>
      <c r="F278" s="19">
        <f>IF(A278&amp;""="","",COUNTIFS('المصارف'!$B$6:$B$2005,A278&amp;""))</f>
        <v/>
      </c>
      <c r="G278" s="20">
        <f>IF(A278&amp;""="","",SUMIFS('المصارف'!$D$6:$D$2005,'المصارف'!$B$6:$B$2005,A278&amp;""))</f>
        <v/>
      </c>
      <c r="H278" s="19">
        <f>IF(A278&amp;""="","",COUNTIFS('المصارف'!$B$6:$B$2005,A278&amp;"",'المصارف'!$A$6:$A$2005,"&gt;="&amp;'الإعدادات'!$B$8,'المصارف'!$A$6:$A$2005,"&lt;"&amp;'الإعدادات'!$B$9))</f>
        <v/>
      </c>
      <c r="I278" s="20">
        <f>IF(A278&amp;""="","",SUMIFS('المصارف'!$D$6:$D$2005,'المصارف'!$B$6:$B$2005,A278&amp;"",'المصارف'!$A$6:$A$2005,"&gt;="&amp;'الإعدادات'!$B$8,'المصارف'!$A$6:$A$2005,"&lt;"&amp;'الإعدادات'!$B$9))</f>
        <v/>
      </c>
      <c r="J278" s="6">
        <f>IF(A278&amp;""="","",IF(F278=0,"لم يستلم بعد",IF(H278&gt;0,"استلم هذا الشهر","استلم سابقًا")))</f>
        <v/>
      </c>
    </row>
    <row r="279">
      <c r="A279" s="5" t="n"/>
      <c r="B279" s="5" t="n"/>
      <c r="C279" s="5" t="n"/>
      <c r="D279" s="13" t="n"/>
      <c r="E279" s="17" t="n"/>
      <c r="F279" s="19">
        <f>IF(A279&amp;""="","",COUNTIFS('المصارف'!$B$6:$B$2005,A279&amp;""))</f>
        <v/>
      </c>
      <c r="G279" s="20">
        <f>IF(A279&amp;""="","",SUMIFS('المصارف'!$D$6:$D$2005,'المصارف'!$B$6:$B$2005,A279&amp;""))</f>
        <v/>
      </c>
      <c r="H279" s="19">
        <f>IF(A279&amp;""="","",COUNTIFS('المصارف'!$B$6:$B$2005,A279&amp;"",'المصارف'!$A$6:$A$2005,"&gt;="&amp;'الإعدادات'!$B$8,'المصارف'!$A$6:$A$2005,"&lt;"&amp;'الإعدادات'!$B$9))</f>
        <v/>
      </c>
      <c r="I279" s="20">
        <f>IF(A279&amp;""="","",SUMIFS('المصارف'!$D$6:$D$2005,'المصارف'!$B$6:$B$2005,A279&amp;"",'المصارف'!$A$6:$A$2005,"&gt;="&amp;'الإعدادات'!$B$8,'المصارف'!$A$6:$A$2005,"&lt;"&amp;'الإعدادات'!$B$9))</f>
        <v/>
      </c>
      <c r="J279" s="6">
        <f>IF(A279&amp;""="","",IF(F279=0,"لم يستلم بعد",IF(H279&gt;0,"استلم هذا الشهر","استلم سابقًا")))</f>
        <v/>
      </c>
    </row>
    <row r="280">
      <c r="A280" s="5" t="n"/>
      <c r="B280" s="5" t="n"/>
      <c r="C280" s="5" t="n"/>
      <c r="D280" s="13" t="n"/>
      <c r="E280" s="17" t="n"/>
      <c r="F280" s="19">
        <f>IF(A280&amp;""="","",COUNTIFS('المصارف'!$B$6:$B$2005,A280&amp;""))</f>
        <v/>
      </c>
      <c r="G280" s="20">
        <f>IF(A280&amp;""="","",SUMIFS('المصارف'!$D$6:$D$2005,'المصارف'!$B$6:$B$2005,A280&amp;""))</f>
        <v/>
      </c>
      <c r="H280" s="19">
        <f>IF(A280&amp;""="","",COUNTIFS('المصارف'!$B$6:$B$2005,A280&amp;"",'المصارف'!$A$6:$A$2005,"&gt;="&amp;'الإعدادات'!$B$8,'المصارف'!$A$6:$A$2005,"&lt;"&amp;'الإعدادات'!$B$9))</f>
        <v/>
      </c>
      <c r="I280" s="20">
        <f>IF(A280&amp;""="","",SUMIFS('المصارف'!$D$6:$D$2005,'المصارف'!$B$6:$B$2005,A280&amp;"",'المصارف'!$A$6:$A$2005,"&gt;="&amp;'الإعدادات'!$B$8,'المصارف'!$A$6:$A$2005,"&lt;"&amp;'الإعدادات'!$B$9))</f>
        <v/>
      </c>
      <c r="J280" s="6">
        <f>IF(A280&amp;""="","",IF(F280=0,"لم يستلم بعد",IF(H280&gt;0,"استلم هذا الشهر","استلم سابقًا")))</f>
        <v/>
      </c>
    </row>
    <row r="281">
      <c r="A281" s="5" t="n"/>
      <c r="B281" s="5" t="n"/>
      <c r="C281" s="5" t="n"/>
      <c r="D281" s="13" t="n"/>
      <c r="E281" s="17" t="n"/>
      <c r="F281" s="19">
        <f>IF(A281&amp;""="","",COUNTIFS('المصارف'!$B$6:$B$2005,A281&amp;""))</f>
        <v/>
      </c>
      <c r="G281" s="20">
        <f>IF(A281&amp;""="","",SUMIFS('المصارف'!$D$6:$D$2005,'المصارف'!$B$6:$B$2005,A281&amp;""))</f>
        <v/>
      </c>
      <c r="H281" s="19">
        <f>IF(A281&amp;""="","",COUNTIFS('المصارف'!$B$6:$B$2005,A281&amp;"",'المصارف'!$A$6:$A$2005,"&gt;="&amp;'الإعدادات'!$B$8,'المصارف'!$A$6:$A$2005,"&lt;"&amp;'الإعدادات'!$B$9))</f>
        <v/>
      </c>
      <c r="I281" s="20">
        <f>IF(A281&amp;""="","",SUMIFS('المصارف'!$D$6:$D$2005,'المصارف'!$B$6:$B$2005,A281&amp;"",'المصارف'!$A$6:$A$2005,"&gt;="&amp;'الإعدادات'!$B$8,'المصارف'!$A$6:$A$2005,"&lt;"&amp;'الإعدادات'!$B$9))</f>
        <v/>
      </c>
      <c r="J281" s="6">
        <f>IF(A281&amp;""="","",IF(F281=0,"لم يستلم بعد",IF(H281&gt;0,"استلم هذا الشهر","استلم سابقًا")))</f>
        <v/>
      </c>
    </row>
    <row r="282">
      <c r="A282" s="5" t="n"/>
      <c r="B282" s="5" t="n"/>
      <c r="C282" s="5" t="n"/>
      <c r="D282" s="13" t="n"/>
      <c r="E282" s="17" t="n"/>
      <c r="F282" s="19">
        <f>IF(A282&amp;""="","",COUNTIFS('المصارف'!$B$6:$B$2005,A282&amp;""))</f>
        <v/>
      </c>
      <c r="G282" s="20">
        <f>IF(A282&amp;""="","",SUMIFS('المصارف'!$D$6:$D$2005,'المصارف'!$B$6:$B$2005,A282&amp;""))</f>
        <v/>
      </c>
      <c r="H282" s="19">
        <f>IF(A282&amp;""="","",COUNTIFS('المصارف'!$B$6:$B$2005,A282&amp;"",'المصارف'!$A$6:$A$2005,"&gt;="&amp;'الإعدادات'!$B$8,'المصارف'!$A$6:$A$2005,"&lt;"&amp;'الإعدادات'!$B$9))</f>
        <v/>
      </c>
      <c r="I282" s="20">
        <f>IF(A282&amp;""="","",SUMIFS('المصارف'!$D$6:$D$2005,'المصارف'!$B$6:$B$2005,A282&amp;"",'المصارف'!$A$6:$A$2005,"&gt;="&amp;'الإعدادات'!$B$8,'المصارف'!$A$6:$A$2005,"&lt;"&amp;'الإعدادات'!$B$9))</f>
        <v/>
      </c>
      <c r="J282" s="6">
        <f>IF(A282&amp;""="","",IF(F282=0,"لم يستلم بعد",IF(H282&gt;0,"استلم هذا الشهر","استلم سابقًا")))</f>
        <v/>
      </c>
    </row>
    <row r="283">
      <c r="A283" s="5" t="n"/>
      <c r="B283" s="5" t="n"/>
      <c r="C283" s="5" t="n"/>
      <c r="D283" s="13" t="n"/>
      <c r="E283" s="17" t="n"/>
      <c r="F283" s="19">
        <f>IF(A283&amp;""="","",COUNTIFS('المصارف'!$B$6:$B$2005,A283&amp;""))</f>
        <v/>
      </c>
      <c r="G283" s="20">
        <f>IF(A283&amp;""="","",SUMIFS('المصارف'!$D$6:$D$2005,'المصارف'!$B$6:$B$2005,A283&amp;""))</f>
        <v/>
      </c>
      <c r="H283" s="19">
        <f>IF(A283&amp;""="","",COUNTIFS('المصارف'!$B$6:$B$2005,A283&amp;"",'المصارف'!$A$6:$A$2005,"&gt;="&amp;'الإعدادات'!$B$8,'المصارف'!$A$6:$A$2005,"&lt;"&amp;'الإعدادات'!$B$9))</f>
        <v/>
      </c>
      <c r="I283" s="20">
        <f>IF(A283&amp;""="","",SUMIFS('المصارف'!$D$6:$D$2005,'المصارف'!$B$6:$B$2005,A283&amp;"",'المصارف'!$A$6:$A$2005,"&gt;="&amp;'الإعدادات'!$B$8,'المصارف'!$A$6:$A$2005,"&lt;"&amp;'الإعدادات'!$B$9))</f>
        <v/>
      </c>
      <c r="J283" s="6">
        <f>IF(A283&amp;""="","",IF(F283=0,"لم يستلم بعد",IF(H283&gt;0,"استلم هذا الشهر","استلم سابقًا")))</f>
        <v/>
      </c>
    </row>
    <row r="284">
      <c r="A284" s="5" t="n"/>
      <c r="B284" s="5" t="n"/>
      <c r="C284" s="5" t="n"/>
      <c r="D284" s="13" t="n"/>
      <c r="E284" s="17" t="n"/>
      <c r="F284" s="19">
        <f>IF(A284&amp;""="","",COUNTIFS('المصارف'!$B$6:$B$2005,A284&amp;""))</f>
        <v/>
      </c>
      <c r="G284" s="20">
        <f>IF(A284&amp;""="","",SUMIFS('المصارف'!$D$6:$D$2005,'المصارف'!$B$6:$B$2005,A284&amp;""))</f>
        <v/>
      </c>
      <c r="H284" s="19">
        <f>IF(A284&amp;""="","",COUNTIFS('المصارف'!$B$6:$B$2005,A284&amp;"",'المصارف'!$A$6:$A$2005,"&gt;="&amp;'الإعدادات'!$B$8,'المصارف'!$A$6:$A$2005,"&lt;"&amp;'الإعدادات'!$B$9))</f>
        <v/>
      </c>
      <c r="I284" s="20">
        <f>IF(A284&amp;""="","",SUMIFS('المصارف'!$D$6:$D$2005,'المصارف'!$B$6:$B$2005,A284&amp;"",'المصارف'!$A$6:$A$2005,"&gt;="&amp;'الإعدادات'!$B$8,'المصارف'!$A$6:$A$2005,"&lt;"&amp;'الإعدادات'!$B$9))</f>
        <v/>
      </c>
      <c r="J284" s="6">
        <f>IF(A284&amp;""="","",IF(F284=0,"لم يستلم بعد",IF(H284&gt;0,"استلم هذا الشهر","استلم سابقًا")))</f>
        <v/>
      </c>
    </row>
    <row r="285">
      <c r="A285" s="5" t="n"/>
      <c r="B285" s="5" t="n"/>
      <c r="C285" s="5" t="n"/>
      <c r="D285" s="13" t="n"/>
      <c r="E285" s="17" t="n"/>
      <c r="F285" s="19">
        <f>IF(A285&amp;""="","",COUNTIFS('المصارف'!$B$6:$B$2005,A285&amp;""))</f>
        <v/>
      </c>
      <c r="G285" s="20">
        <f>IF(A285&amp;""="","",SUMIFS('المصارف'!$D$6:$D$2005,'المصارف'!$B$6:$B$2005,A285&amp;""))</f>
        <v/>
      </c>
      <c r="H285" s="19">
        <f>IF(A285&amp;""="","",COUNTIFS('المصارف'!$B$6:$B$2005,A285&amp;"",'المصارف'!$A$6:$A$2005,"&gt;="&amp;'الإعدادات'!$B$8,'المصارف'!$A$6:$A$2005,"&lt;"&amp;'الإعدادات'!$B$9))</f>
        <v/>
      </c>
      <c r="I285" s="20">
        <f>IF(A285&amp;""="","",SUMIFS('المصارف'!$D$6:$D$2005,'المصارف'!$B$6:$B$2005,A285&amp;"",'المصارف'!$A$6:$A$2005,"&gt;="&amp;'الإعدادات'!$B$8,'المصارف'!$A$6:$A$2005,"&lt;"&amp;'الإعدادات'!$B$9))</f>
        <v/>
      </c>
      <c r="J285" s="6">
        <f>IF(A285&amp;""="","",IF(F285=0,"لم يستلم بعد",IF(H285&gt;0,"استلم هذا الشهر","استلم سابقًا")))</f>
        <v/>
      </c>
    </row>
    <row r="286">
      <c r="A286" s="5" t="n"/>
      <c r="B286" s="5" t="n"/>
      <c r="C286" s="5" t="n"/>
      <c r="D286" s="13" t="n"/>
      <c r="E286" s="17" t="n"/>
      <c r="F286" s="19">
        <f>IF(A286&amp;""="","",COUNTIFS('المصارف'!$B$6:$B$2005,A286&amp;""))</f>
        <v/>
      </c>
      <c r="G286" s="20">
        <f>IF(A286&amp;""="","",SUMIFS('المصارف'!$D$6:$D$2005,'المصارف'!$B$6:$B$2005,A286&amp;""))</f>
        <v/>
      </c>
      <c r="H286" s="19">
        <f>IF(A286&amp;""="","",COUNTIFS('المصارف'!$B$6:$B$2005,A286&amp;"",'المصارف'!$A$6:$A$2005,"&gt;="&amp;'الإعدادات'!$B$8,'المصارف'!$A$6:$A$2005,"&lt;"&amp;'الإعدادات'!$B$9))</f>
        <v/>
      </c>
      <c r="I286" s="20">
        <f>IF(A286&amp;""="","",SUMIFS('المصارف'!$D$6:$D$2005,'المصارف'!$B$6:$B$2005,A286&amp;"",'المصارف'!$A$6:$A$2005,"&gt;="&amp;'الإعدادات'!$B$8,'المصارف'!$A$6:$A$2005,"&lt;"&amp;'الإعدادات'!$B$9))</f>
        <v/>
      </c>
      <c r="J286" s="6">
        <f>IF(A286&amp;""="","",IF(F286=0,"لم يستلم بعد",IF(H286&gt;0,"استلم هذا الشهر","استلم سابقًا")))</f>
        <v/>
      </c>
    </row>
    <row r="287">
      <c r="A287" s="5" t="n"/>
      <c r="B287" s="5" t="n"/>
      <c r="C287" s="5" t="n"/>
      <c r="D287" s="13" t="n"/>
      <c r="E287" s="17" t="n"/>
      <c r="F287" s="19">
        <f>IF(A287&amp;""="","",COUNTIFS('المصارف'!$B$6:$B$2005,A287&amp;""))</f>
        <v/>
      </c>
      <c r="G287" s="20">
        <f>IF(A287&amp;""="","",SUMIFS('المصارف'!$D$6:$D$2005,'المصارف'!$B$6:$B$2005,A287&amp;""))</f>
        <v/>
      </c>
      <c r="H287" s="19">
        <f>IF(A287&amp;""="","",COUNTIFS('المصارف'!$B$6:$B$2005,A287&amp;"",'المصارف'!$A$6:$A$2005,"&gt;="&amp;'الإعدادات'!$B$8,'المصارف'!$A$6:$A$2005,"&lt;"&amp;'الإعدادات'!$B$9))</f>
        <v/>
      </c>
      <c r="I287" s="20">
        <f>IF(A287&amp;""="","",SUMIFS('المصارف'!$D$6:$D$2005,'المصارف'!$B$6:$B$2005,A287&amp;"",'المصارف'!$A$6:$A$2005,"&gt;="&amp;'الإعدادات'!$B$8,'المصارف'!$A$6:$A$2005,"&lt;"&amp;'الإعدادات'!$B$9))</f>
        <v/>
      </c>
      <c r="J287" s="6">
        <f>IF(A287&amp;""="","",IF(F287=0,"لم يستلم بعد",IF(H287&gt;0,"استلم هذا الشهر","استلم سابقًا")))</f>
        <v/>
      </c>
    </row>
    <row r="288">
      <c r="A288" s="5" t="n"/>
      <c r="B288" s="5" t="n"/>
      <c r="C288" s="5" t="n"/>
      <c r="D288" s="13" t="n"/>
      <c r="E288" s="17" t="n"/>
      <c r="F288" s="19">
        <f>IF(A288&amp;""="","",COUNTIFS('المصارف'!$B$6:$B$2005,A288&amp;""))</f>
        <v/>
      </c>
      <c r="G288" s="20">
        <f>IF(A288&amp;""="","",SUMIFS('المصارف'!$D$6:$D$2005,'المصارف'!$B$6:$B$2005,A288&amp;""))</f>
        <v/>
      </c>
      <c r="H288" s="19">
        <f>IF(A288&amp;""="","",COUNTIFS('المصارف'!$B$6:$B$2005,A288&amp;"",'المصارف'!$A$6:$A$2005,"&gt;="&amp;'الإعدادات'!$B$8,'المصارف'!$A$6:$A$2005,"&lt;"&amp;'الإعدادات'!$B$9))</f>
        <v/>
      </c>
      <c r="I288" s="20">
        <f>IF(A288&amp;""="","",SUMIFS('المصارف'!$D$6:$D$2005,'المصارف'!$B$6:$B$2005,A288&amp;"",'المصارف'!$A$6:$A$2005,"&gt;="&amp;'الإعدادات'!$B$8,'المصارف'!$A$6:$A$2005,"&lt;"&amp;'الإعدادات'!$B$9))</f>
        <v/>
      </c>
      <c r="J288" s="6">
        <f>IF(A288&amp;""="","",IF(F288=0,"لم يستلم بعد",IF(H288&gt;0,"استلم هذا الشهر","استلم سابقًا")))</f>
        <v/>
      </c>
    </row>
    <row r="289">
      <c r="A289" s="5" t="n"/>
      <c r="B289" s="5" t="n"/>
      <c r="C289" s="5" t="n"/>
      <c r="D289" s="13" t="n"/>
      <c r="E289" s="17" t="n"/>
      <c r="F289" s="19">
        <f>IF(A289&amp;""="","",COUNTIFS('المصارف'!$B$6:$B$2005,A289&amp;""))</f>
        <v/>
      </c>
      <c r="G289" s="20">
        <f>IF(A289&amp;""="","",SUMIFS('المصارف'!$D$6:$D$2005,'المصارف'!$B$6:$B$2005,A289&amp;""))</f>
        <v/>
      </c>
      <c r="H289" s="19">
        <f>IF(A289&amp;""="","",COUNTIFS('المصارف'!$B$6:$B$2005,A289&amp;"",'المصارف'!$A$6:$A$2005,"&gt;="&amp;'الإعدادات'!$B$8,'المصارف'!$A$6:$A$2005,"&lt;"&amp;'الإعدادات'!$B$9))</f>
        <v/>
      </c>
      <c r="I289" s="20">
        <f>IF(A289&amp;""="","",SUMIFS('المصارف'!$D$6:$D$2005,'المصارف'!$B$6:$B$2005,A289&amp;"",'المصارف'!$A$6:$A$2005,"&gt;="&amp;'الإعدادات'!$B$8,'المصارف'!$A$6:$A$2005,"&lt;"&amp;'الإعدادات'!$B$9))</f>
        <v/>
      </c>
      <c r="J289" s="6">
        <f>IF(A289&amp;""="","",IF(F289=0,"لم يستلم بعد",IF(H289&gt;0,"استلم هذا الشهر","استلم سابقًا")))</f>
        <v/>
      </c>
    </row>
    <row r="290">
      <c r="A290" s="5" t="n"/>
      <c r="B290" s="5" t="n"/>
      <c r="C290" s="5" t="n"/>
      <c r="D290" s="13" t="n"/>
      <c r="E290" s="17" t="n"/>
      <c r="F290" s="19">
        <f>IF(A290&amp;""="","",COUNTIFS('المصارف'!$B$6:$B$2005,A290&amp;""))</f>
        <v/>
      </c>
      <c r="G290" s="20">
        <f>IF(A290&amp;""="","",SUMIFS('المصارف'!$D$6:$D$2005,'المصارف'!$B$6:$B$2005,A290&amp;""))</f>
        <v/>
      </c>
      <c r="H290" s="19">
        <f>IF(A290&amp;""="","",COUNTIFS('المصارف'!$B$6:$B$2005,A290&amp;"",'المصارف'!$A$6:$A$2005,"&gt;="&amp;'الإعدادات'!$B$8,'المصارف'!$A$6:$A$2005,"&lt;"&amp;'الإعدادات'!$B$9))</f>
        <v/>
      </c>
      <c r="I290" s="20">
        <f>IF(A290&amp;""="","",SUMIFS('المصارف'!$D$6:$D$2005,'المصارف'!$B$6:$B$2005,A290&amp;"",'المصارف'!$A$6:$A$2005,"&gt;="&amp;'الإعدادات'!$B$8,'المصارف'!$A$6:$A$2005,"&lt;"&amp;'الإعدادات'!$B$9))</f>
        <v/>
      </c>
      <c r="J290" s="6">
        <f>IF(A290&amp;""="","",IF(F290=0,"لم يستلم بعد",IF(H290&gt;0,"استلم هذا الشهر","استلم سابقًا")))</f>
        <v/>
      </c>
    </row>
    <row r="291">
      <c r="A291" s="5" t="n"/>
      <c r="B291" s="5" t="n"/>
      <c r="C291" s="5" t="n"/>
      <c r="D291" s="13" t="n"/>
      <c r="E291" s="17" t="n"/>
      <c r="F291" s="19">
        <f>IF(A291&amp;""="","",COUNTIFS('المصارف'!$B$6:$B$2005,A291&amp;""))</f>
        <v/>
      </c>
      <c r="G291" s="20">
        <f>IF(A291&amp;""="","",SUMIFS('المصارف'!$D$6:$D$2005,'المصارف'!$B$6:$B$2005,A291&amp;""))</f>
        <v/>
      </c>
      <c r="H291" s="19">
        <f>IF(A291&amp;""="","",COUNTIFS('المصارف'!$B$6:$B$2005,A291&amp;"",'المصارف'!$A$6:$A$2005,"&gt;="&amp;'الإعدادات'!$B$8,'المصارف'!$A$6:$A$2005,"&lt;"&amp;'الإعدادات'!$B$9))</f>
        <v/>
      </c>
      <c r="I291" s="20">
        <f>IF(A291&amp;""="","",SUMIFS('المصارف'!$D$6:$D$2005,'المصارف'!$B$6:$B$2005,A291&amp;"",'المصارف'!$A$6:$A$2005,"&gt;="&amp;'الإعدادات'!$B$8,'المصارف'!$A$6:$A$2005,"&lt;"&amp;'الإعدادات'!$B$9))</f>
        <v/>
      </c>
      <c r="J291" s="6">
        <f>IF(A291&amp;""="","",IF(F291=0,"لم يستلم بعد",IF(H291&gt;0,"استلم هذا الشهر","استلم سابقًا")))</f>
        <v/>
      </c>
    </row>
    <row r="292">
      <c r="A292" s="5" t="n"/>
      <c r="B292" s="5" t="n"/>
      <c r="C292" s="5" t="n"/>
      <c r="D292" s="13" t="n"/>
      <c r="E292" s="17" t="n"/>
      <c r="F292" s="19">
        <f>IF(A292&amp;""="","",COUNTIFS('المصارف'!$B$6:$B$2005,A292&amp;""))</f>
        <v/>
      </c>
      <c r="G292" s="20">
        <f>IF(A292&amp;""="","",SUMIFS('المصارف'!$D$6:$D$2005,'المصارف'!$B$6:$B$2005,A292&amp;""))</f>
        <v/>
      </c>
      <c r="H292" s="19">
        <f>IF(A292&amp;""="","",COUNTIFS('المصارف'!$B$6:$B$2005,A292&amp;"",'المصارف'!$A$6:$A$2005,"&gt;="&amp;'الإعدادات'!$B$8,'المصارف'!$A$6:$A$2005,"&lt;"&amp;'الإعدادات'!$B$9))</f>
        <v/>
      </c>
      <c r="I292" s="20">
        <f>IF(A292&amp;""="","",SUMIFS('المصارف'!$D$6:$D$2005,'المصارف'!$B$6:$B$2005,A292&amp;"",'المصارف'!$A$6:$A$2005,"&gt;="&amp;'الإعدادات'!$B$8,'المصارف'!$A$6:$A$2005,"&lt;"&amp;'الإعدادات'!$B$9))</f>
        <v/>
      </c>
      <c r="J292" s="6">
        <f>IF(A292&amp;""="","",IF(F292=0,"لم يستلم بعد",IF(H292&gt;0,"استلم هذا الشهر","استلم سابقًا")))</f>
        <v/>
      </c>
    </row>
    <row r="293">
      <c r="A293" s="5" t="n"/>
      <c r="B293" s="5" t="n"/>
      <c r="C293" s="5" t="n"/>
      <c r="D293" s="13" t="n"/>
      <c r="E293" s="17" t="n"/>
      <c r="F293" s="19">
        <f>IF(A293&amp;""="","",COUNTIFS('المصارف'!$B$6:$B$2005,A293&amp;""))</f>
        <v/>
      </c>
      <c r="G293" s="20">
        <f>IF(A293&amp;""="","",SUMIFS('المصارف'!$D$6:$D$2005,'المصارف'!$B$6:$B$2005,A293&amp;""))</f>
        <v/>
      </c>
      <c r="H293" s="19">
        <f>IF(A293&amp;""="","",COUNTIFS('المصارف'!$B$6:$B$2005,A293&amp;"",'المصارف'!$A$6:$A$2005,"&gt;="&amp;'الإعدادات'!$B$8,'المصارف'!$A$6:$A$2005,"&lt;"&amp;'الإعدادات'!$B$9))</f>
        <v/>
      </c>
      <c r="I293" s="20">
        <f>IF(A293&amp;""="","",SUMIFS('المصارف'!$D$6:$D$2005,'المصارف'!$B$6:$B$2005,A293&amp;"",'المصارف'!$A$6:$A$2005,"&gt;="&amp;'الإعدادات'!$B$8,'المصارف'!$A$6:$A$2005,"&lt;"&amp;'الإعدادات'!$B$9))</f>
        <v/>
      </c>
      <c r="J293" s="6">
        <f>IF(A293&amp;""="","",IF(F293=0,"لم يستلم بعد",IF(H293&gt;0,"استلم هذا الشهر","استلم سابقًا")))</f>
        <v/>
      </c>
    </row>
    <row r="294">
      <c r="A294" s="5" t="n"/>
      <c r="B294" s="5" t="n"/>
      <c r="C294" s="5" t="n"/>
      <c r="D294" s="13" t="n"/>
      <c r="E294" s="17" t="n"/>
      <c r="F294" s="19">
        <f>IF(A294&amp;""="","",COUNTIFS('المصارف'!$B$6:$B$2005,A294&amp;""))</f>
        <v/>
      </c>
      <c r="G294" s="20">
        <f>IF(A294&amp;""="","",SUMIFS('المصارف'!$D$6:$D$2005,'المصارف'!$B$6:$B$2005,A294&amp;""))</f>
        <v/>
      </c>
      <c r="H294" s="19">
        <f>IF(A294&amp;""="","",COUNTIFS('المصارف'!$B$6:$B$2005,A294&amp;"",'المصارف'!$A$6:$A$2005,"&gt;="&amp;'الإعدادات'!$B$8,'المصارف'!$A$6:$A$2005,"&lt;"&amp;'الإعدادات'!$B$9))</f>
        <v/>
      </c>
      <c r="I294" s="20">
        <f>IF(A294&amp;""="","",SUMIFS('المصارف'!$D$6:$D$2005,'المصارف'!$B$6:$B$2005,A294&amp;"",'المصارف'!$A$6:$A$2005,"&gt;="&amp;'الإعدادات'!$B$8,'المصارف'!$A$6:$A$2005,"&lt;"&amp;'الإعدادات'!$B$9))</f>
        <v/>
      </c>
      <c r="J294" s="6">
        <f>IF(A294&amp;""="","",IF(F294=0,"لم يستلم بعد",IF(H294&gt;0,"استلم هذا الشهر","استلم سابقًا")))</f>
        <v/>
      </c>
    </row>
    <row r="295">
      <c r="A295" s="5" t="n"/>
      <c r="B295" s="5" t="n"/>
      <c r="C295" s="5" t="n"/>
      <c r="D295" s="13" t="n"/>
      <c r="E295" s="17" t="n"/>
      <c r="F295" s="19">
        <f>IF(A295&amp;""="","",COUNTIFS('المصارف'!$B$6:$B$2005,A295&amp;""))</f>
        <v/>
      </c>
      <c r="G295" s="20">
        <f>IF(A295&amp;""="","",SUMIFS('المصارف'!$D$6:$D$2005,'المصارف'!$B$6:$B$2005,A295&amp;""))</f>
        <v/>
      </c>
      <c r="H295" s="19">
        <f>IF(A295&amp;""="","",COUNTIFS('المصارف'!$B$6:$B$2005,A295&amp;"",'المصارف'!$A$6:$A$2005,"&gt;="&amp;'الإعدادات'!$B$8,'المصارف'!$A$6:$A$2005,"&lt;"&amp;'الإعدادات'!$B$9))</f>
        <v/>
      </c>
      <c r="I295" s="20">
        <f>IF(A295&amp;""="","",SUMIFS('المصارف'!$D$6:$D$2005,'المصارف'!$B$6:$B$2005,A295&amp;"",'المصارف'!$A$6:$A$2005,"&gt;="&amp;'الإعدادات'!$B$8,'المصارف'!$A$6:$A$2005,"&lt;"&amp;'الإعدادات'!$B$9))</f>
        <v/>
      </c>
      <c r="J295" s="6">
        <f>IF(A295&amp;""="","",IF(F295=0,"لم يستلم بعد",IF(H295&gt;0,"استلم هذا الشهر","استلم سابقًا")))</f>
        <v/>
      </c>
    </row>
    <row r="296">
      <c r="A296" s="5" t="n"/>
      <c r="B296" s="5" t="n"/>
      <c r="C296" s="5" t="n"/>
      <c r="D296" s="13" t="n"/>
      <c r="E296" s="17" t="n"/>
      <c r="F296" s="19">
        <f>IF(A296&amp;""="","",COUNTIFS('المصارف'!$B$6:$B$2005,A296&amp;""))</f>
        <v/>
      </c>
      <c r="G296" s="20">
        <f>IF(A296&amp;""="","",SUMIFS('المصارف'!$D$6:$D$2005,'المصارف'!$B$6:$B$2005,A296&amp;""))</f>
        <v/>
      </c>
      <c r="H296" s="19">
        <f>IF(A296&amp;""="","",COUNTIFS('المصارف'!$B$6:$B$2005,A296&amp;"",'المصارف'!$A$6:$A$2005,"&gt;="&amp;'الإعدادات'!$B$8,'المصارف'!$A$6:$A$2005,"&lt;"&amp;'الإعدادات'!$B$9))</f>
        <v/>
      </c>
      <c r="I296" s="20">
        <f>IF(A296&amp;""="","",SUMIFS('المصارف'!$D$6:$D$2005,'المصارف'!$B$6:$B$2005,A296&amp;"",'المصارف'!$A$6:$A$2005,"&gt;="&amp;'الإعدادات'!$B$8,'المصارف'!$A$6:$A$2005,"&lt;"&amp;'الإعدادات'!$B$9))</f>
        <v/>
      </c>
      <c r="J296" s="6">
        <f>IF(A296&amp;""="","",IF(F296=0,"لم يستلم بعد",IF(H296&gt;0,"استلم هذا الشهر","استلم سابقًا")))</f>
        <v/>
      </c>
    </row>
    <row r="297">
      <c r="A297" s="5" t="n"/>
      <c r="B297" s="5" t="n"/>
      <c r="C297" s="5" t="n"/>
      <c r="D297" s="13" t="n"/>
      <c r="E297" s="17" t="n"/>
      <c r="F297" s="19">
        <f>IF(A297&amp;""="","",COUNTIFS('المصارف'!$B$6:$B$2005,A297&amp;""))</f>
        <v/>
      </c>
      <c r="G297" s="20">
        <f>IF(A297&amp;""="","",SUMIFS('المصارف'!$D$6:$D$2005,'المصارف'!$B$6:$B$2005,A297&amp;""))</f>
        <v/>
      </c>
      <c r="H297" s="19">
        <f>IF(A297&amp;""="","",COUNTIFS('المصارف'!$B$6:$B$2005,A297&amp;"",'المصارف'!$A$6:$A$2005,"&gt;="&amp;'الإعدادات'!$B$8,'المصارف'!$A$6:$A$2005,"&lt;"&amp;'الإعدادات'!$B$9))</f>
        <v/>
      </c>
      <c r="I297" s="20">
        <f>IF(A297&amp;""="","",SUMIFS('المصارف'!$D$6:$D$2005,'المصارف'!$B$6:$B$2005,A297&amp;"",'المصارف'!$A$6:$A$2005,"&gt;="&amp;'الإعدادات'!$B$8,'المصارف'!$A$6:$A$2005,"&lt;"&amp;'الإعدادات'!$B$9))</f>
        <v/>
      </c>
      <c r="J297" s="6">
        <f>IF(A297&amp;""="","",IF(F297=0,"لم يستلم بعد",IF(H297&gt;0,"استلم هذا الشهر","استلم سابقًا")))</f>
        <v/>
      </c>
    </row>
    <row r="298">
      <c r="A298" s="5" t="n"/>
      <c r="B298" s="5" t="n"/>
      <c r="C298" s="5" t="n"/>
      <c r="D298" s="13" t="n"/>
      <c r="E298" s="17" t="n"/>
      <c r="F298" s="19">
        <f>IF(A298&amp;""="","",COUNTIFS('المصارف'!$B$6:$B$2005,A298&amp;""))</f>
        <v/>
      </c>
      <c r="G298" s="20">
        <f>IF(A298&amp;""="","",SUMIFS('المصارف'!$D$6:$D$2005,'المصارف'!$B$6:$B$2005,A298&amp;""))</f>
        <v/>
      </c>
      <c r="H298" s="19">
        <f>IF(A298&amp;""="","",COUNTIFS('المصارف'!$B$6:$B$2005,A298&amp;"",'المصارف'!$A$6:$A$2005,"&gt;="&amp;'الإعدادات'!$B$8,'المصارف'!$A$6:$A$2005,"&lt;"&amp;'الإعدادات'!$B$9))</f>
        <v/>
      </c>
      <c r="I298" s="20">
        <f>IF(A298&amp;""="","",SUMIFS('المصارف'!$D$6:$D$2005,'المصارف'!$B$6:$B$2005,A298&amp;"",'المصارف'!$A$6:$A$2005,"&gt;="&amp;'الإعدادات'!$B$8,'المصارف'!$A$6:$A$2005,"&lt;"&amp;'الإعدادات'!$B$9))</f>
        <v/>
      </c>
      <c r="J298" s="6">
        <f>IF(A298&amp;""="","",IF(F298=0,"لم يستلم بعد",IF(H298&gt;0,"استلم هذا الشهر","استلم سابقًا")))</f>
        <v/>
      </c>
    </row>
    <row r="299">
      <c r="A299" s="5" t="n"/>
      <c r="B299" s="5" t="n"/>
      <c r="C299" s="5" t="n"/>
      <c r="D299" s="13" t="n"/>
      <c r="E299" s="17" t="n"/>
      <c r="F299" s="19">
        <f>IF(A299&amp;""="","",COUNTIFS('المصارف'!$B$6:$B$2005,A299&amp;""))</f>
        <v/>
      </c>
      <c r="G299" s="20">
        <f>IF(A299&amp;""="","",SUMIFS('المصارف'!$D$6:$D$2005,'المصارف'!$B$6:$B$2005,A299&amp;""))</f>
        <v/>
      </c>
      <c r="H299" s="19">
        <f>IF(A299&amp;""="","",COUNTIFS('المصارف'!$B$6:$B$2005,A299&amp;"",'المصارف'!$A$6:$A$2005,"&gt;="&amp;'الإعدادات'!$B$8,'المصارف'!$A$6:$A$2005,"&lt;"&amp;'الإعدادات'!$B$9))</f>
        <v/>
      </c>
      <c r="I299" s="20">
        <f>IF(A299&amp;""="","",SUMIFS('المصارف'!$D$6:$D$2005,'المصارف'!$B$6:$B$2005,A299&amp;"",'المصارف'!$A$6:$A$2005,"&gt;="&amp;'الإعدادات'!$B$8,'المصارف'!$A$6:$A$2005,"&lt;"&amp;'الإعدادات'!$B$9))</f>
        <v/>
      </c>
      <c r="J299" s="6">
        <f>IF(A299&amp;""="","",IF(F299=0,"لم يستلم بعد",IF(H299&gt;0,"استلم هذا الشهر","استلم سابقًا")))</f>
        <v/>
      </c>
    </row>
    <row r="300">
      <c r="A300" s="5" t="n"/>
      <c r="B300" s="5" t="n"/>
      <c r="C300" s="5" t="n"/>
      <c r="D300" s="13" t="n"/>
      <c r="E300" s="17" t="n"/>
      <c r="F300" s="19">
        <f>IF(A300&amp;""="","",COUNTIFS('المصارف'!$B$6:$B$2005,A300&amp;""))</f>
        <v/>
      </c>
      <c r="G300" s="20">
        <f>IF(A300&amp;""="","",SUMIFS('المصارف'!$D$6:$D$2005,'المصارف'!$B$6:$B$2005,A300&amp;""))</f>
        <v/>
      </c>
      <c r="H300" s="19">
        <f>IF(A300&amp;""="","",COUNTIFS('المصارف'!$B$6:$B$2005,A300&amp;"",'المصارف'!$A$6:$A$2005,"&gt;="&amp;'الإعدادات'!$B$8,'المصارف'!$A$6:$A$2005,"&lt;"&amp;'الإعدادات'!$B$9))</f>
        <v/>
      </c>
      <c r="I300" s="20">
        <f>IF(A300&amp;""="","",SUMIFS('المصارف'!$D$6:$D$2005,'المصارف'!$B$6:$B$2005,A300&amp;"",'المصارف'!$A$6:$A$2005,"&gt;="&amp;'الإعدادات'!$B$8,'المصارف'!$A$6:$A$2005,"&lt;"&amp;'الإعدادات'!$B$9))</f>
        <v/>
      </c>
      <c r="J300" s="6">
        <f>IF(A300&amp;""="","",IF(F300=0,"لم يستلم بعد",IF(H300&gt;0,"استلم هذا الشهر","استلم سابقًا")))</f>
        <v/>
      </c>
    </row>
    <row r="301">
      <c r="A301" s="5" t="n"/>
      <c r="B301" s="5" t="n"/>
      <c r="C301" s="5" t="n"/>
      <c r="D301" s="13" t="n"/>
      <c r="E301" s="17" t="n"/>
      <c r="F301" s="19">
        <f>IF(A301&amp;""="","",COUNTIFS('المصارف'!$B$6:$B$2005,A301&amp;""))</f>
        <v/>
      </c>
      <c r="G301" s="20">
        <f>IF(A301&amp;""="","",SUMIFS('المصارف'!$D$6:$D$2005,'المصارف'!$B$6:$B$2005,A301&amp;""))</f>
        <v/>
      </c>
      <c r="H301" s="19">
        <f>IF(A301&amp;""="","",COUNTIFS('المصارف'!$B$6:$B$2005,A301&amp;"",'المصارف'!$A$6:$A$2005,"&gt;="&amp;'الإعدادات'!$B$8,'المصارف'!$A$6:$A$2005,"&lt;"&amp;'الإعدادات'!$B$9))</f>
        <v/>
      </c>
      <c r="I301" s="20">
        <f>IF(A301&amp;""="","",SUMIFS('المصارف'!$D$6:$D$2005,'المصارف'!$B$6:$B$2005,A301&amp;"",'المصارف'!$A$6:$A$2005,"&gt;="&amp;'الإعدادات'!$B$8,'المصارف'!$A$6:$A$2005,"&lt;"&amp;'الإعدادات'!$B$9))</f>
        <v/>
      </c>
      <c r="J301" s="6">
        <f>IF(A301&amp;""="","",IF(F301=0,"لم يستلم بعد",IF(H301&gt;0,"استلم هذا الشهر","استلم سابقًا")))</f>
        <v/>
      </c>
    </row>
    <row r="302">
      <c r="A302" s="5" t="n"/>
      <c r="B302" s="5" t="n"/>
      <c r="C302" s="5" t="n"/>
      <c r="D302" s="13" t="n"/>
      <c r="E302" s="17" t="n"/>
      <c r="F302" s="19">
        <f>IF(A302&amp;""="","",COUNTIFS('المصارف'!$B$6:$B$2005,A302&amp;""))</f>
        <v/>
      </c>
      <c r="G302" s="20">
        <f>IF(A302&amp;""="","",SUMIFS('المصارف'!$D$6:$D$2005,'المصارف'!$B$6:$B$2005,A302&amp;""))</f>
        <v/>
      </c>
      <c r="H302" s="19">
        <f>IF(A302&amp;""="","",COUNTIFS('المصارف'!$B$6:$B$2005,A302&amp;"",'المصارف'!$A$6:$A$2005,"&gt;="&amp;'الإعدادات'!$B$8,'المصارف'!$A$6:$A$2005,"&lt;"&amp;'الإعدادات'!$B$9))</f>
        <v/>
      </c>
      <c r="I302" s="20">
        <f>IF(A302&amp;""="","",SUMIFS('المصارف'!$D$6:$D$2005,'المصارف'!$B$6:$B$2005,A302&amp;"",'المصارف'!$A$6:$A$2005,"&gt;="&amp;'الإعدادات'!$B$8,'المصارف'!$A$6:$A$2005,"&lt;"&amp;'الإعدادات'!$B$9))</f>
        <v/>
      </c>
      <c r="J302" s="6">
        <f>IF(A302&amp;""="","",IF(F302=0,"لم يستلم بعد",IF(H302&gt;0,"استلم هذا الشهر","استلم سابقًا")))</f>
        <v/>
      </c>
    </row>
    <row r="303">
      <c r="A303" s="5" t="n"/>
      <c r="B303" s="5" t="n"/>
      <c r="C303" s="5" t="n"/>
      <c r="D303" s="13" t="n"/>
      <c r="E303" s="17" t="n"/>
      <c r="F303" s="19">
        <f>IF(A303&amp;""="","",COUNTIFS('المصارف'!$B$6:$B$2005,A303&amp;""))</f>
        <v/>
      </c>
      <c r="G303" s="20">
        <f>IF(A303&amp;""="","",SUMIFS('المصارف'!$D$6:$D$2005,'المصارف'!$B$6:$B$2005,A303&amp;""))</f>
        <v/>
      </c>
      <c r="H303" s="19">
        <f>IF(A303&amp;""="","",COUNTIFS('المصارف'!$B$6:$B$2005,A303&amp;"",'المصارف'!$A$6:$A$2005,"&gt;="&amp;'الإعدادات'!$B$8,'المصارف'!$A$6:$A$2005,"&lt;"&amp;'الإعدادات'!$B$9))</f>
        <v/>
      </c>
      <c r="I303" s="20">
        <f>IF(A303&amp;""="","",SUMIFS('المصارف'!$D$6:$D$2005,'المصارف'!$B$6:$B$2005,A303&amp;"",'المصارف'!$A$6:$A$2005,"&gt;="&amp;'الإعدادات'!$B$8,'المصارف'!$A$6:$A$2005,"&lt;"&amp;'الإعدادات'!$B$9))</f>
        <v/>
      </c>
      <c r="J303" s="6">
        <f>IF(A303&amp;""="","",IF(F303=0,"لم يستلم بعد",IF(H303&gt;0,"استلم هذا الشهر","استلم سابقًا")))</f>
        <v/>
      </c>
    </row>
    <row r="304">
      <c r="A304" s="5" t="n"/>
      <c r="B304" s="5" t="n"/>
      <c r="C304" s="5" t="n"/>
      <c r="D304" s="13" t="n"/>
      <c r="E304" s="17" t="n"/>
      <c r="F304" s="19">
        <f>IF(A304&amp;""="","",COUNTIFS('المصارف'!$B$6:$B$2005,A304&amp;""))</f>
        <v/>
      </c>
      <c r="G304" s="20">
        <f>IF(A304&amp;""="","",SUMIFS('المصارف'!$D$6:$D$2005,'المصارف'!$B$6:$B$2005,A304&amp;""))</f>
        <v/>
      </c>
      <c r="H304" s="19">
        <f>IF(A304&amp;""="","",COUNTIFS('المصارف'!$B$6:$B$2005,A304&amp;"",'المصارف'!$A$6:$A$2005,"&gt;="&amp;'الإعدادات'!$B$8,'المصارف'!$A$6:$A$2005,"&lt;"&amp;'الإعدادات'!$B$9))</f>
        <v/>
      </c>
      <c r="I304" s="20">
        <f>IF(A304&amp;""="","",SUMIFS('المصارف'!$D$6:$D$2005,'المصارف'!$B$6:$B$2005,A304&amp;"",'المصارف'!$A$6:$A$2005,"&gt;="&amp;'الإعدادات'!$B$8,'المصارف'!$A$6:$A$2005,"&lt;"&amp;'الإعدادات'!$B$9))</f>
        <v/>
      </c>
      <c r="J304" s="6">
        <f>IF(A304&amp;""="","",IF(F304=0,"لم يستلم بعد",IF(H304&gt;0,"استلم هذا الشهر","استلم سابقًا")))</f>
        <v/>
      </c>
    </row>
    <row r="305">
      <c r="A305" s="5" t="n"/>
      <c r="B305" s="5" t="n"/>
      <c r="C305" s="5" t="n"/>
      <c r="D305" s="13" t="n"/>
      <c r="E305" s="17" t="n"/>
      <c r="F305" s="19">
        <f>IF(A305&amp;""="","",COUNTIFS('المصارف'!$B$6:$B$2005,A305&amp;""))</f>
        <v/>
      </c>
      <c r="G305" s="20">
        <f>IF(A305&amp;""="","",SUMIFS('المصارف'!$D$6:$D$2005,'المصارف'!$B$6:$B$2005,A305&amp;""))</f>
        <v/>
      </c>
      <c r="H305" s="19">
        <f>IF(A305&amp;""="","",COUNTIFS('المصارف'!$B$6:$B$2005,A305&amp;"",'المصارف'!$A$6:$A$2005,"&gt;="&amp;'الإعدادات'!$B$8,'المصارف'!$A$6:$A$2005,"&lt;"&amp;'الإعدادات'!$B$9))</f>
        <v/>
      </c>
      <c r="I305" s="20">
        <f>IF(A305&amp;""="","",SUMIFS('المصارف'!$D$6:$D$2005,'المصارف'!$B$6:$B$2005,A305&amp;"",'المصارف'!$A$6:$A$2005,"&gt;="&amp;'الإعدادات'!$B$8,'المصارف'!$A$6:$A$2005,"&lt;"&amp;'الإعدادات'!$B$9))</f>
        <v/>
      </c>
      <c r="J305" s="6">
        <f>IF(A305&amp;""="","",IF(F305=0,"لم يستلم بعد",IF(H305&gt;0,"استلم هذا الشهر","استلم سابقًا")))</f>
        <v/>
      </c>
    </row>
    <row r="306">
      <c r="A306" s="5" t="n"/>
      <c r="B306" s="5" t="n"/>
      <c r="C306" s="5" t="n"/>
      <c r="D306" s="13" t="n"/>
      <c r="E306" s="17" t="n"/>
      <c r="F306" s="19">
        <f>IF(A306&amp;""="","",COUNTIFS('المصارف'!$B$6:$B$2005,A306&amp;""))</f>
        <v/>
      </c>
      <c r="G306" s="20">
        <f>IF(A306&amp;""="","",SUMIFS('المصارف'!$D$6:$D$2005,'المصارف'!$B$6:$B$2005,A306&amp;""))</f>
        <v/>
      </c>
      <c r="H306" s="19">
        <f>IF(A306&amp;""="","",COUNTIFS('المصارف'!$B$6:$B$2005,A306&amp;"",'المصارف'!$A$6:$A$2005,"&gt;="&amp;'الإعدادات'!$B$8,'المصارف'!$A$6:$A$2005,"&lt;"&amp;'الإعدادات'!$B$9))</f>
        <v/>
      </c>
      <c r="I306" s="20">
        <f>IF(A306&amp;""="","",SUMIFS('المصارف'!$D$6:$D$2005,'المصارف'!$B$6:$B$2005,A306&amp;"",'المصارف'!$A$6:$A$2005,"&gt;="&amp;'الإعدادات'!$B$8,'المصارف'!$A$6:$A$2005,"&lt;"&amp;'الإعدادات'!$B$9))</f>
        <v/>
      </c>
      <c r="J306" s="6">
        <f>IF(A306&amp;""="","",IF(F306=0,"لم يستلم بعد",IF(H306&gt;0,"استلم هذا الشهر","استلم سابقًا")))</f>
        <v/>
      </c>
    </row>
    <row r="307">
      <c r="A307" s="5" t="n"/>
      <c r="B307" s="5" t="n"/>
      <c r="C307" s="5" t="n"/>
      <c r="D307" s="13" t="n"/>
      <c r="E307" s="17" t="n"/>
      <c r="F307" s="19">
        <f>IF(A307&amp;""="","",COUNTIFS('المصارف'!$B$6:$B$2005,A307&amp;""))</f>
        <v/>
      </c>
      <c r="G307" s="20">
        <f>IF(A307&amp;""="","",SUMIFS('المصارف'!$D$6:$D$2005,'المصارف'!$B$6:$B$2005,A307&amp;""))</f>
        <v/>
      </c>
      <c r="H307" s="19">
        <f>IF(A307&amp;""="","",COUNTIFS('المصارف'!$B$6:$B$2005,A307&amp;"",'المصارف'!$A$6:$A$2005,"&gt;="&amp;'الإعدادات'!$B$8,'المصارف'!$A$6:$A$2005,"&lt;"&amp;'الإعدادات'!$B$9))</f>
        <v/>
      </c>
      <c r="I307" s="20">
        <f>IF(A307&amp;""="","",SUMIFS('المصارف'!$D$6:$D$2005,'المصارف'!$B$6:$B$2005,A307&amp;"",'المصارف'!$A$6:$A$2005,"&gt;="&amp;'الإعدادات'!$B$8,'المصارف'!$A$6:$A$2005,"&lt;"&amp;'الإعدادات'!$B$9))</f>
        <v/>
      </c>
      <c r="J307" s="6">
        <f>IF(A307&amp;""="","",IF(F307=0,"لم يستلم بعد",IF(H307&gt;0,"استلم هذا الشهر","استلم سابقًا")))</f>
        <v/>
      </c>
    </row>
    <row r="308">
      <c r="A308" s="5" t="n"/>
      <c r="B308" s="5" t="n"/>
      <c r="C308" s="5" t="n"/>
      <c r="D308" s="13" t="n"/>
      <c r="E308" s="17" t="n"/>
      <c r="F308" s="19">
        <f>IF(A308&amp;""="","",COUNTIFS('المصارف'!$B$6:$B$2005,A308&amp;""))</f>
        <v/>
      </c>
      <c r="G308" s="20">
        <f>IF(A308&amp;""="","",SUMIFS('المصارف'!$D$6:$D$2005,'المصارف'!$B$6:$B$2005,A308&amp;""))</f>
        <v/>
      </c>
      <c r="H308" s="19">
        <f>IF(A308&amp;""="","",COUNTIFS('المصارف'!$B$6:$B$2005,A308&amp;"",'المصارف'!$A$6:$A$2005,"&gt;="&amp;'الإعدادات'!$B$8,'المصارف'!$A$6:$A$2005,"&lt;"&amp;'الإعدادات'!$B$9))</f>
        <v/>
      </c>
      <c r="I308" s="20">
        <f>IF(A308&amp;""="","",SUMIFS('المصارف'!$D$6:$D$2005,'المصارف'!$B$6:$B$2005,A308&amp;"",'المصارف'!$A$6:$A$2005,"&gt;="&amp;'الإعدادات'!$B$8,'المصارف'!$A$6:$A$2005,"&lt;"&amp;'الإعدادات'!$B$9))</f>
        <v/>
      </c>
      <c r="J308" s="6">
        <f>IF(A308&amp;""="","",IF(F308=0,"لم يستلم بعد",IF(H308&gt;0,"استلم هذا الشهر","استلم سابقًا")))</f>
        <v/>
      </c>
    </row>
    <row r="309">
      <c r="A309" s="5" t="n"/>
      <c r="B309" s="5" t="n"/>
      <c r="C309" s="5" t="n"/>
      <c r="D309" s="13" t="n"/>
      <c r="E309" s="17" t="n"/>
      <c r="F309" s="19">
        <f>IF(A309&amp;""="","",COUNTIFS('المصارف'!$B$6:$B$2005,A309&amp;""))</f>
        <v/>
      </c>
      <c r="G309" s="20">
        <f>IF(A309&amp;""="","",SUMIFS('المصارف'!$D$6:$D$2005,'المصارف'!$B$6:$B$2005,A309&amp;""))</f>
        <v/>
      </c>
      <c r="H309" s="19">
        <f>IF(A309&amp;""="","",COUNTIFS('المصارف'!$B$6:$B$2005,A309&amp;"",'المصارف'!$A$6:$A$2005,"&gt;="&amp;'الإعدادات'!$B$8,'المصارف'!$A$6:$A$2005,"&lt;"&amp;'الإعدادات'!$B$9))</f>
        <v/>
      </c>
      <c r="I309" s="20">
        <f>IF(A309&amp;""="","",SUMIFS('المصارف'!$D$6:$D$2005,'المصارف'!$B$6:$B$2005,A309&amp;"",'المصارف'!$A$6:$A$2005,"&gt;="&amp;'الإعدادات'!$B$8,'المصارف'!$A$6:$A$2005,"&lt;"&amp;'الإعدادات'!$B$9))</f>
        <v/>
      </c>
      <c r="J309" s="6">
        <f>IF(A309&amp;""="","",IF(F309=0,"لم يستلم بعد",IF(H309&gt;0,"استلم هذا الشهر","استلم سابقًا")))</f>
        <v/>
      </c>
    </row>
    <row r="310">
      <c r="A310" s="5" t="n"/>
      <c r="B310" s="5" t="n"/>
      <c r="C310" s="5" t="n"/>
      <c r="D310" s="13" t="n"/>
      <c r="E310" s="17" t="n"/>
      <c r="F310" s="19">
        <f>IF(A310&amp;""="","",COUNTIFS('المصارف'!$B$6:$B$2005,A310&amp;""))</f>
        <v/>
      </c>
      <c r="G310" s="20">
        <f>IF(A310&amp;""="","",SUMIFS('المصارف'!$D$6:$D$2005,'المصارف'!$B$6:$B$2005,A310&amp;""))</f>
        <v/>
      </c>
      <c r="H310" s="19">
        <f>IF(A310&amp;""="","",COUNTIFS('المصارف'!$B$6:$B$2005,A310&amp;"",'المصارف'!$A$6:$A$2005,"&gt;="&amp;'الإعدادات'!$B$8,'المصارف'!$A$6:$A$2005,"&lt;"&amp;'الإعدادات'!$B$9))</f>
        <v/>
      </c>
      <c r="I310" s="20">
        <f>IF(A310&amp;""="","",SUMIFS('المصارف'!$D$6:$D$2005,'المصارف'!$B$6:$B$2005,A310&amp;"",'المصارف'!$A$6:$A$2005,"&gt;="&amp;'الإعدادات'!$B$8,'المصارف'!$A$6:$A$2005,"&lt;"&amp;'الإعدادات'!$B$9))</f>
        <v/>
      </c>
      <c r="J310" s="6">
        <f>IF(A310&amp;""="","",IF(F310=0,"لم يستلم بعد",IF(H310&gt;0,"استلم هذا الشهر","استلم سابقًا")))</f>
        <v/>
      </c>
    </row>
    <row r="311">
      <c r="A311" s="5" t="n"/>
      <c r="B311" s="5" t="n"/>
      <c r="C311" s="5" t="n"/>
      <c r="D311" s="13" t="n"/>
      <c r="E311" s="17" t="n"/>
      <c r="F311" s="19">
        <f>IF(A311&amp;""="","",COUNTIFS('المصارف'!$B$6:$B$2005,A311&amp;""))</f>
        <v/>
      </c>
      <c r="G311" s="20">
        <f>IF(A311&amp;""="","",SUMIFS('المصارف'!$D$6:$D$2005,'المصارف'!$B$6:$B$2005,A311&amp;""))</f>
        <v/>
      </c>
      <c r="H311" s="19">
        <f>IF(A311&amp;""="","",COUNTIFS('المصارف'!$B$6:$B$2005,A311&amp;"",'المصارف'!$A$6:$A$2005,"&gt;="&amp;'الإعدادات'!$B$8,'المصارف'!$A$6:$A$2005,"&lt;"&amp;'الإعدادات'!$B$9))</f>
        <v/>
      </c>
      <c r="I311" s="20">
        <f>IF(A311&amp;""="","",SUMIFS('المصارف'!$D$6:$D$2005,'المصارف'!$B$6:$B$2005,A311&amp;"",'المصارف'!$A$6:$A$2005,"&gt;="&amp;'الإعدادات'!$B$8,'المصارف'!$A$6:$A$2005,"&lt;"&amp;'الإعدادات'!$B$9))</f>
        <v/>
      </c>
      <c r="J311" s="6">
        <f>IF(A311&amp;""="","",IF(F311=0,"لم يستلم بعد",IF(H311&gt;0,"استلم هذا الشهر","استلم سابقًا")))</f>
        <v/>
      </c>
    </row>
    <row r="312">
      <c r="A312" s="5" t="n"/>
      <c r="B312" s="5" t="n"/>
      <c r="C312" s="5" t="n"/>
      <c r="D312" s="13" t="n"/>
      <c r="E312" s="17" t="n"/>
      <c r="F312" s="19">
        <f>IF(A312&amp;""="","",COUNTIFS('المصارف'!$B$6:$B$2005,A312&amp;""))</f>
        <v/>
      </c>
      <c r="G312" s="20">
        <f>IF(A312&amp;""="","",SUMIFS('المصارف'!$D$6:$D$2005,'المصارف'!$B$6:$B$2005,A312&amp;""))</f>
        <v/>
      </c>
      <c r="H312" s="19">
        <f>IF(A312&amp;""="","",COUNTIFS('المصارف'!$B$6:$B$2005,A312&amp;"",'المصارف'!$A$6:$A$2005,"&gt;="&amp;'الإعدادات'!$B$8,'المصارف'!$A$6:$A$2005,"&lt;"&amp;'الإعدادات'!$B$9))</f>
        <v/>
      </c>
      <c r="I312" s="20">
        <f>IF(A312&amp;""="","",SUMIFS('المصارف'!$D$6:$D$2005,'المصارف'!$B$6:$B$2005,A312&amp;"",'المصارف'!$A$6:$A$2005,"&gt;="&amp;'الإعدادات'!$B$8,'المصارف'!$A$6:$A$2005,"&lt;"&amp;'الإعدادات'!$B$9))</f>
        <v/>
      </c>
      <c r="J312" s="6">
        <f>IF(A312&amp;""="","",IF(F312=0,"لم يستلم بعد",IF(H312&gt;0,"استلم هذا الشهر","استلم سابقًا")))</f>
        <v/>
      </c>
    </row>
    <row r="313">
      <c r="A313" s="5" t="n"/>
      <c r="B313" s="5" t="n"/>
      <c r="C313" s="5" t="n"/>
      <c r="D313" s="13" t="n"/>
      <c r="E313" s="17" t="n"/>
      <c r="F313" s="19">
        <f>IF(A313&amp;""="","",COUNTIFS('المصارف'!$B$6:$B$2005,A313&amp;""))</f>
        <v/>
      </c>
      <c r="G313" s="20">
        <f>IF(A313&amp;""="","",SUMIFS('المصارف'!$D$6:$D$2005,'المصارف'!$B$6:$B$2005,A313&amp;""))</f>
        <v/>
      </c>
      <c r="H313" s="19">
        <f>IF(A313&amp;""="","",COUNTIFS('المصارف'!$B$6:$B$2005,A313&amp;"",'المصارف'!$A$6:$A$2005,"&gt;="&amp;'الإعدادات'!$B$8,'المصارف'!$A$6:$A$2005,"&lt;"&amp;'الإعدادات'!$B$9))</f>
        <v/>
      </c>
      <c r="I313" s="20">
        <f>IF(A313&amp;""="","",SUMIFS('المصارف'!$D$6:$D$2005,'المصارف'!$B$6:$B$2005,A313&amp;"",'المصارف'!$A$6:$A$2005,"&gt;="&amp;'الإعدادات'!$B$8,'المصارف'!$A$6:$A$2005,"&lt;"&amp;'الإعدادات'!$B$9))</f>
        <v/>
      </c>
      <c r="J313" s="6">
        <f>IF(A313&amp;""="","",IF(F313=0,"لم يستلم بعد",IF(H313&gt;0,"استلم هذا الشهر","استلم سابقًا")))</f>
        <v/>
      </c>
    </row>
    <row r="314">
      <c r="A314" s="5" t="n"/>
      <c r="B314" s="5" t="n"/>
      <c r="C314" s="5" t="n"/>
      <c r="D314" s="13" t="n"/>
      <c r="E314" s="17" t="n"/>
      <c r="F314" s="19">
        <f>IF(A314&amp;""="","",COUNTIFS('المصارف'!$B$6:$B$2005,A314&amp;""))</f>
        <v/>
      </c>
      <c r="G314" s="20">
        <f>IF(A314&amp;""="","",SUMIFS('المصارف'!$D$6:$D$2005,'المصارف'!$B$6:$B$2005,A314&amp;""))</f>
        <v/>
      </c>
      <c r="H314" s="19">
        <f>IF(A314&amp;""="","",COUNTIFS('المصارف'!$B$6:$B$2005,A314&amp;"",'المصارف'!$A$6:$A$2005,"&gt;="&amp;'الإعدادات'!$B$8,'المصارف'!$A$6:$A$2005,"&lt;"&amp;'الإعدادات'!$B$9))</f>
        <v/>
      </c>
      <c r="I314" s="20">
        <f>IF(A314&amp;""="","",SUMIFS('المصارف'!$D$6:$D$2005,'المصارف'!$B$6:$B$2005,A314&amp;"",'المصارف'!$A$6:$A$2005,"&gt;="&amp;'الإعدادات'!$B$8,'المصارف'!$A$6:$A$2005,"&lt;"&amp;'الإعدادات'!$B$9))</f>
        <v/>
      </c>
      <c r="J314" s="6">
        <f>IF(A314&amp;""="","",IF(F314=0,"لم يستلم بعد",IF(H314&gt;0,"استلم هذا الشهر","استلم سابقًا")))</f>
        <v/>
      </c>
    </row>
    <row r="315">
      <c r="A315" s="5" t="n"/>
      <c r="B315" s="5" t="n"/>
      <c r="C315" s="5" t="n"/>
      <c r="D315" s="13" t="n"/>
      <c r="E315" s="17" t="n"/>
      <c r="F315" s="19">
        <f>IF(A315&amp;""="","",COUNTIFS('المصارف'!$B$6:$B$2005,A315&amp;""))</f>
        <v/>
      </c>
      <c r="G315" s="20">
        <f>IF(A315&amp;""="","",SUMIFS('المصارف'!$D$6:$D$2005,'المصارف'!$B$6:$B$2005,A315&amp;""))</f>
        <v/>
      </c>
      <c r="H315" s="19">
        <f>IF(A315&amp;""="","",COUNTIFS('المصارف'!$B$6:$B$2005,A315&amp;"",'المصارف'!$A$6:$A$2005,"&gt;="&amp;'الإعدادات'!$B$8,'المصارف'!$A$6:$A$2005,"&lt;"&amp;'الإعدادات'!$B$9))</f>
        <v/>
      </c>
      <c r="I315" s="20">
        <f>IF(A315&amp;""="","",SUMIFS('المصارف'!$D$6:$D$2005,'المصارف'!$B$6:$B$2005,A315&amp;"",'المصارف'!$A$6:$A$2005,"&gt;="&amp;'الإعدادات'!$B$8,'المصارف'!$A$6:$A$2005,"&lt;"&amp;'الإعدادات'!$B$9))</f>
        <v/>
      </c>
      <c r="J315" s="6">
        <f>IF(A315&amp;""="","",IF(F315=0,"لم يستلم بعد",IF(H315&gt;0,"استلم هذا الشهر","استلم سابقًا")))</f>
        <v/>
      </c>
    </row>
    <row r="316">
      <c r="A316" s="5" t="n"/>
      <c r="B316" s="5" t="n"/>
      <c r="C316" s="5" t="n"/>
      <c r="D316" s="13" t="n"/>
      <c r="E316" s="17" t="n"/>
      <c r="F316" s="19">
        <f>IF(A316&amp;""="","",COUNTIFS('المصارف'!$B$6:$B$2005,A316&amp;""))</f>
        <v/>
      </c>
      <c r="G316" s="20">
        <f>IF(A316&amp;""="","",SUMIFS('المصارف'!$D$6:$D$2005,'المصارف'!$B$6:$B$2005,A316&amp;""))</f>
        <v/>
      </c>
      <c r="H316" s="19">
        <f>IF(A316&amp;""="","",COUNTIFS('المصارف'!$B$6:$B$2005,A316&amp;"",'المصارف'!$A$6:$A$2005,"&gt;="&amp;'الإعدادات'!$B$8,'المصارف'!$A$6:$A$2005,"&lt;"&amp;'الإعدادات'!$B$9))</f>
        <v/>
      </c>
      <c r="I316" s="20">
        <f>IF(A316&amp;""="","",SUMIFS('المصارف'!$D$6:$D$2005,'المصارف'!$B$6:$B$2005,A316&amp;"",'المصارف'!$A$6:$A$2005,"&gt;="&amp;'الإعدادات'!$B$8,'المصارف'!$A$6:$A$2005,"&lt;"&amp;'الإعدادات'!$B$9))</f>
        <v/>
      </c>
      <c r="J316" s="6">
        <f>IF(A316&amp;""="","",IF(F316=0,"لم يستلم بعد",IF(H316&gt;0,"استلم هذا الشهر","استلم سابقًا")))</f>
        <v/>
      </c>
    </row>
    <row r="317">
      <c r="A317" s="5" t="n"/>
      <c r="B317" s="5" t="n"/>
      <c r="C317" s="5" t="n"/>
      <c r="D317" s="13" t="n"/>
      <c r="E317" s="17" t="n"/>
      <c r="F317" s="19">
        <f>IF(A317&amp;""="","",COUNTIFS('المصارف'!$B$6:$B$2005,A317&amp;""))</f>
        <v/>
      </c>
      <c r="G317" s="20">
        <f>IF(A317&amp;""="","",SUMIFS('المصارف'!$D$6:$D$2005,'المصارف'!$B$6:$B$2005,A317&amp;""))</f>
        <v/>
      </c>
      <c r="H317" s="19">
        <f>IF(A317&amp;""="","",COUNTIFS('المصارف'!$B$6:$B$2005,A317&amp;"",'المصارف'!$A$6:$A$2005,"&gt;="&amp;'الإعدادات'!$B$8,'المصارف'!$A$6:$A$2005,"&lt;"&amp;'الإعدادات'!$B$9))</f>
        <v/>
      </c>
      <c r="I317" s="20">
        <f>IF(A317&amp;""="","",SUMIFS('المصارف'!$D$6:$D$2005,'المصارف'!$B$6:$B$2005,A317&amp;"",'المصارف'!$A$6:$A$2005,"&gt;="&amp;'الإعدادات'!$B$8,'المصارف'!$A$6:$A$2005,"&lt;"&amp;'الإعدادات'!$B$9))</f>
        <v/>
      </c>
      <c r="J317" s="6">
        <f>IF(A317&amp;""="","",IF(F317=0,"لم يستلم بعد",IF(H317&gt;0,"استلم هذا الشهر","استلم سابقًا")))</f>
        <v/>
      </c>
    </row>
    <row r="318">
      <c r="A318" s="5" t="n"/>
      <c r="B318" s="5" t="n"/>
      <c r="C318" s="5" t="n"/>
      <c r="D318" s="13" t="n"/>
      <c r="E318" s="17" t="n"/>
      <c r="F318" s="19">
        <f>IF(A318&amp;""="","",COUNTIFS('المصارف'!$B$6:$B$2005,A318&amp;""))</f>
        <v/>
      </c>
      <c r="G318" s="20">
        <f>IF(A318&amp;""="","",SUMIFS('المصارف'!$D$6:$D$2005,'المصارف'!$B$6:$B$2005,A318&amp;""))</f>
        <v/>
      </c>
      <c r="H318" s="19">
        <f>IF(A318&amp;""="","",COUNTIFS('المصارف'!$B$6:$B$2005,A318&amp;"",'المصارف'!$A$6:$A$2005,"&gt;="&amp;'الإعدادات'!$B$8,'المصارف'!$A$6:$A$2005,"&lt;"&amp;'الإعدادات'!$B$9))</f>
        <v/>
      </c>
      <c r="I318" s="20">
        <f>IF(A318&amp;""="","",SUMIFS('المصارف'!$D$6:$D$2005,'المصارف'!$B$6:$B$2005,A318&amp;"",'المصارف'!$A$6:$A$2005,"&gt;="&amp;'الإعدادات'!$B$8,'المصارف'!$A$6:$A$2005,"&lt;"&amp;'الإعدادات'!$B$9))</f>
        <v/>
      </c>
      <c r="J318" s="6">
        <f>IF(A318&amp;""="","",IF(F318=0,"لم يستلم بعد",IF(H318&gt;0,"استلم هذا الشهر","استلم سابقًا")))</f>
        <v/>
      </c>
    </row>
    <row r="319">
      <c r="A319" s="5" t="n"/>
      <c r="B319" s="5" t="n"/>
      <c r="C319" s="5" t="n"/>
      <c r="D319" s="13" t="n"/>
      <c r="E319" s="17" t="n"/>
      <c r="F319" s="19">
        <f>IF(A319&amp;""="","",COUNTIFS('المصارف'!$B$6:$B$2005,A319&amp;""))</f>
        <v/>
      </c>
      <c r="G319" s="20">
        <f>IF(A319&amp;""="","",SUMIFS('المصارف'!$D$6:$D$2005,'المصارف'!$B$6:$B$2005,A319&amp;""))</f>
        <v/>
      </c>
      <c r="H319" s="19">
        <f>IF(A319&amp;""="","",COUNTIFS('المصارف'!$B$6:$B$2005,A319&amp;"",'المصارف'!$A$6:$A$2005,"&gt;="&amp;'الإعدادات'!$B$8,'المصارف'!$A$6:$A$2005,"&lt;"&amp;'الإعدادات'!$B$9))</f>
        <v/>
      </c>
      <c r="I319" s="20">
        <f>IF(A319&amp;""="","",SUMIFS('المصارف'!$D$6:$D$2005,'المصارف'!$B$6:$B$2005,A319&amp;"",'المصارف'!$A$6:$A$2005,"&gt;="&amp;'الإعدادات'!$B$8,'المصارف'!$A$6:$A$2005,"&lt;"&amp;'الإعدادات'!$B$9))</f>
        <v/>
      </c>
      <c r="J319" s="6">
        <f>IF(A319&amp;""="","",IF(F319=0,"لم يستلم بعد",IF(H319&gt;0,"استلم هذا الشهر","استلم سابقًا")))</f>
        <v/>
      </c>
    </row>
    <row r="320">
      <c r="A320" s="5" t="n"/>
      <c r="B320" s="5" t="n"/>
      <c r="C320" s="5" t="n"/>
      <c r="D320" s="13" t="n"/>
      <c r="E320" s="17" t="n"/>
      <c r="F320" s="19">
        <f>IF(A320&amp;""="","",COUNTIFS('المصارف'!$B$6:$B$2005,A320&amp;""))</f>
        <v/>
      </c>
      <c r="G320" s="20">
        <f>IF(A320&amp;""="","",SUMIFS('المصارف'!$D$6:$D$2005,'المصارف'!$B$6:$B$2005,A320&amp;""))</f>
        <v/>
      </c>
      <c r="H320" s="19">
        <f>IF(A320&amp;""="","",COUNTIFS('المصارف'!$B$6:$B$2005,A320&amp;"",'المصارف'!$A$6:$A$2005,"&gt;="&amp;'الإعدادات'!$B$8,'المصارف'!$A$6:$A$2005,"&lt;"&amp;'الإعدادات'!$B$9))</f>
        <v/>
      </c>
      <c r="I320" s="20">
        <f>IF(A320&amp;""="","",SUMIFS('المصارف'!$D$6:$D$2005,'المصارف'!$B$6:$B$2005,A320&amp;"",'المصارف'!$A$6:$A$2005,"&gt;="&amp;'الإعدادات'!$B$8,'المصارف'!$A$6:$A$2005,"&lt;"&amp;'الإعدادات'!$B$9))</f>
        <v/>
      </c>
      <c r="J320" s="6">
        <f>IF(A320&amp;""="","",IF(F320=0,"لم يستلم بعد",IF(H320&gt;0,"استلم هذا الشهر","استلم سابقًا")))</f>
        <v/>
      </c>
    </row>
    <row r="321">
      <c r="A321" s="5" t="n"/>
      <c r="B321" s="5" t="n"/>
      <c r="C321" s="5" t="n"/>
      <c r="D321" s="13" t="n"/>
      <c r="E321" s="17" t="n"/>
      <c r="F321" s="19">
        <f>IF(A321&amp;""="","",COUNTIFS('المصارف'!$B$6:$B$2005,A321&amp;""))</f>
        <v/>
      </c>
      <c r="G321" s="20">
        <f>IF(A321&amp;""="","",SUMIFS('المصارف'!$D$6:$D$2005,'المصارف'!$B$6:$B$2005,A321&amp;""))</f>
        <v/>
      </c>
      <c r="H321" s="19">
        <f>IF(A321&amp;""="","",COUNTIFS('المصارف'!$B$6:$B$2005,A321&amp;"",'المصارف'!$A$6:$A$2005,"&gt;="&amp;'الإعدادات'!$B$8,'المصارف'!$A$6:$A$2005,"&lt;"&amp;'الإعدادات'!$B$9))</f>
        <v/>
      </c>
      <c r="I321" s="20">
        <f>IF(A321&amp;""="","",SUMIFS('المصارف'!$D$6:$D$2005,'المصارف'!$B$6:$B$2005,A321&amp;"",'المصارف'!$A$6:$A$2005,"&gt;="&amp;'الإعدادات'!$B$8,'المصارف'!$A$6:$A$2005,"&lt;"&amp;'الإعدادات'!$B$9))</f>
        <v/>
      </c>
      <c r="J321" s="6">
        <f>IF(A321&amp;""="","",IF(F321=0,"لم يستلم بعد",IF(H321&gt;0,"استلم هذا الشهر","استلم سابقًا")))</f>
        <v/>
      </c>
    </row>
    <row r="322">
      <c r="A322" s="5" t="n"/>
      <c r="B322" s="5" t="n"/>
      <c r="C322" s="5" t="n"/>
      <c r="D322" s="13" t="n"/>
      <c r="E322" s="17" t="n"/>
      <c r="F322" s="19">
        <f>IF(A322&amp;""="","",COUNTIFS('المصارف'!$B$6:$B$2005,A322&amp;""))</f>
        <v/>
      </c>
      <c r="G322" s="20">
        <f>IF(A322&amp;""="","",SUMIFS('المصارف'!$D$6:$D$2005,'المصارف'!$B$6:$B$2005,A322&amp;""))</f>
        <v/>
      </c>
      <c r="H322" s="19">
        <f>IF(A322&amp;""="","",COUNTIFS('المصارف'!$B$6:$B$2005,A322&amp;"",'المصارف'!$A$6:$A$2005,"&gt;="&amp;'الإعدادات'!$B$8,'المصارف'!$A$6:$A$2005,"&lt;"&amp;'الإعدادات'!$B$9))</f>
        <v/>
      </c>
      <c r="I322" s="20">
        <f>IF(A322&amp;""="","",SUMIFS('المصارف'!$D$6:$D$2005,'المصارف'!$B$6:$B$2005,A322&amp;"",'المصارف'!$A$6:$A$2005,"&gt;="&amp;'الإعدادات'!$B$8,'المصارف'!$A$6:$A$2005,"&lt;"&amp;'الإعدادات'!$B$9))</f>
        <v/>
      </c>
      <c r="J322" s="6">
        <f>IF(A322&amp;""="","",IF(F322=0,"لم يستلم بعد",IF(H322&gt;0,"استلم هذا الشهر","استلم سابقًا")))</f>
        <v/>
      </c>
    </row>
    <row r="323">
      <c r="A323" s="5" t="n"/>
      <c r="B323" s="5" t="n"/>
      <c r="C323" s="5" t="n"/>
      <c r="D323" s="13" t="n"/>
      <c r="E323" s="17" t="n"/>
      <c r="F323" s="19">
        <f>IF(A323&amp;""="","",COUNTIFS('المصارف'!$B$6:$B$2005,A323&amp;""))</f>
        <v/>
      </c>
      <c r="G323" s="20">
        <f>IF(A323&amp;""="","",SUMIFS('المصارف'!$D$6:$D$2005,'المصارف'!$B$6:$B$2005,A323&amp;""))</f>
        <v/>
      </c>
      <c r="H323" s="19">
        <f>IF(A323&amp;""="","",COUNTIFS('المصارف'!$B$6:$B$2005,A323&amp;"",'المصارف'!$A$6:$A$2005,"&gt;="&amp;'الإعدادات'!$B$8,'المصارف'!$A$6:$A$2005,"&lt;"&amp;'الإعدادات'!$B$9))</f>
        <v/>
      </c>
      <c r="I323" s="20">
        <f>IF(A323&amp;""="","",SUMIFS('المصارف'!$D$6:$D$2005,'المصارف'!$B$6:$B$2005,A323&amp;"",'المصارف'!$A$6:$A$2005,"&gt;="&amp;'الإعدادات'!$B$8,'المصارف'!$A$6:$A$2005,"&lt;"&amp;'الإعدادات'!$B$9))</f>
        <v/>
      </c>
      <c r="J323" s="6">
        <f>IF(A323&amp;""="","",IF(F323=0,"لم يستلم بعد",IF(H323&gt;0,"استلم هذا الشهر","استلم سابقًا")))</f>
        <v/>
      </c>
    </row>
    <row r="324">
      <c r="A324" s="5" t="n"/>
      <c r="B324" s="5" t="n"/>
      <c r="C324" s="5" t="n"/>
      <c r="D324" s="13" t="n"/>
      <c r="E324" s="17" t="n"/>
      <c r="F324" s="19">
        <f>IF(A324&amp;""="","",COUNTIFS('المصارف'!$B$6:$B$2005,A324&amp;""))</f>
        <v/>
      </c>
      <c r="G324" s="20">
        <f>IF(A324&amp;""="","",SUMIFS('المصارف'!$D$6:$D$2005,'المصارف'!$B$6:$B$2005,A324&amp;""))</f>
        <v/>
      </c>
      <c r="H324" s="19">
        <f>IF(A324&amp;""="","",COUNTIFS('المصارف'!$B$6:$B$2005,A324&amp;"",'المصارف'!$A$6:$A$2005,"&gt;="&amp;'الإعدادات'!$B$8,'المصارف'!$A$6:$A$2005,"&lt;"&amp;'الإعدادات'!$B$9))</f>
        <v/>
      </c>
      <c r="I324" s="20">
        <f>IF(A324&amp;""="","",SUMIFS('المصارف'!$D$6:$D$2005,'المصارف'!$B$6:$B$2005,A324&amp;"",'المصارف'!$A$6:$A$2005,"&gt;="&amp;'الإعدادات'!$B$8,'المصارف'!$A$6:$A$2005,"&lt;"&amp;'الإعدادات'!$B$9))</f>
        <v/>
      </c>
      <c r="J324" s="6">
        <f>IF(A324&amp;""="","",IF(F324=0,"لم يستلم بعد",IF(H324&gt;0,"استلم هذا الشهر","استلم سابقًا")))</f>
        <v/>
      </c>
    </row>
    <row r="325">
      <c r="A325" s="5" t="n"/>
      <c r="B325" s="5" t="n"/>
      <c r="C325" s="5" t="n"/>
      <c r="D325" s="13" t="n"/>
      <c r="E325" s="17" t="n"/>
      <c r="F325" s="19">
        <f>IF(A325&amp;""="","",COUNTIFS('المصارف'!$B$6:$B$2005,A325&amp;""))</f>
        <v/>
      </c>
      <c r="G325" s="20">
        <f>IF(A325&amp;""="","",SUMIFS('المصارف'!$D$6:$D$2005,'المصارف'!$B$6:$B$2005,A325&amp;""))</f>
        <v/>
      </c>
      <c r="H325" s="19">
        <f>IF(A325&amp;""="","",COUNTIFS('المصارف'!$B$6:$B$2005,A325&amp;"",'المصارف'!$A$6:$A$2005,"&gt;="&amp;'الإعدادات'!$B$8,'المصارف'!$A$6:$A$2005,"&lt;"&amp;'الإعدادات'!$B$9))</f>
        <v/>
      </c>
      <c r="I325" s="20">
        <f>IF(A325&amp;""="","",SUMIFS('المصارف'!$D$6:$D$2005,'المصارف'!$B$6:$B$2005,A325&amp;"",'المصارف'!$A$6:$A$2005,"&gt;="&amp;'الإعدادات'!$B$8,'المصارف'!$A$6:$A$2005,"&lt;"&amp;'الإعدادات'!$B$9))</f>
        <v/>
      </c>
      <c r="J325" s="6">
        <f>IF(A325&amp;""="","",IF(F325=0,"لم يستلم بعد",IF(H325&gt;0,"استلم هذا الشهر","استلم سابقًا")))</f>
        <v/>
      </c>
    </row>
    <row r="326">
      <c r="A326" s="5" t="n"/>
      <c r="B326" s="5" t="n"/>
      <c r="C326" s="5" t="n"/>
      <c r="D326" s="13" t="n"/>
      <c r="E326" s="17" t="n"/>
      <c r="F326" s="19">
        <f>IF(A326&amp;""="","",COUNTIFS('المصارف'!$B$6:$B$2005,A326&amp;""))</f>
        <v/>
      </c>
      <c r="G326" s="20">
        <f>IF(A326&amp;""="","",SUMIFS('المصارف'!$D$6:$D$2005,'المصارف'!$B$6:$B$2005,A326&amp;""))</f>
        <v/>
      </c>
      <c r="H326" s="19">
        <f>IF(A326&amp;""="","",COUNTIFS('المصارف'!$B$6:$B$2005,A326&amp;"",'المصارف'!$A$6:$A$2005,"&gt;="&amp;'الإعدادات'!$B$8,'المصارف'!$A$6:$A$2005,"&lt;"&amp;'الإعدادات'!$B$9))</f>
        <v/>
      </c>
      <c r="I326" s="20">
        <f>IF(A326&amp;""="","",SUMIFS('المصارف'!$D$6:$D$2005,'المصارف'!$B$6:$B$2005,A326&amp;"",'المصارف'!$A$6:$A$2005,"&gt;="&amp;'الإعدادات'!$B$8,'المصارف'!$A$6:$A$2005,"&lt;"&amp;'الإعدادات'!$B$9))</f>
        <v/>
      </c>
      <c r="J326" s="6">
        <f>IF(A326&amp;""="","",IF(F326=0,"لم يستلم بعد",IF(H326&gt;0,"استلم هذا الشهر","استلم سابقًا")))</f>
        <v/>
      </c>
    </row>
    <row r="327">
      <c r="A327" s="5" t="n"/>
      <c r="B327" s="5" t="n"/>
      <c r="C327" s="5" t="n"/>
      <c r="D327" s="13" t="n"/>
      <c r="E327" s="17" t="n"/>
      <c r="F327" s="19">
        <f>IF(A327&amp;""="","",COUNTIFS('المصارف'!$B$6:$B$2005,A327&amp;""))</f>
        <v/>
      </c>
      <c r="G327" s="20">
        <f>IF(A327&amp;""="","",SUMIFS('المصارف'!$D$6:$D$2005,'المصارف'!$B$6:$B$2005,A327&amp;""))</f>
        <v/>
      </c>
      <c r="H327" s="19">
        <f>IF(A327&amp;""="","",COUNTIFS('المصارف'!$B$6:$B$2005,A327&amp;"",'المصارف'!$A$6:$A$2005,"&gt;="&amp;'الإعدادات'!$B$8,'المصارف'!$A$6:$A$2005,"&lt;"&amp;'الإعدادات'!$B$9))</f>
        <v/>
      </c>
      <c r="I327" s="20">
        <f>IF(A327&amp;""="","",SUMIFS('المصارف'!$D$6:$D$2005,'المصارف'!$B$6:$B$2005,A327&amp;"",'المصارف'!$A$6:$A$2005,"&gt;="&amp;'الإعدادات'!$B$8,'المصارف'!$A$6:$A$2005,"&lt;"&amp;'الإعدادات'!$B$9))</f>
        <v/>
      </c>
      <c r="J327" s="6">
        <f>IF(A327&amp;""="","",IF(F327=0,"لم يستلم بعد",IF(H327&gt;0,"استلم هذا الشهر","استلم سابقًا")))</f>
        <v/>
      </c>
    </row>
    <row r="328">
      <c r="A328" s="5" t="n"/>
      <c r="B328" s="5" t="n"/>
      <c r="C328" s="5" t="n"/>
      <c r="D328" s="13" t="n"/>
      <c r="E328" s="17" t="n"/>
      <c r="F328" s="19">
        <f>IF(A328&amp;""="","",COUNTIFS('المصارف'!$B$6:$B$2005,A328&amp;""))</f>
        <v/>
      </c>
      <c r="G328" s="20">
        <f>IF(A328&amp;""="","",SUMIFS('المصارف'!$D$6:$D$2005,'المصارف'!$B$6:$B$2005,A328&amp;""))</f>
        <v/>
      </c>
      <c r="H328" s="19">
        <f>IF(A328&amp;""="","",COUNTIFS('المصارف'!$B$6:$B$2005,A328&amp;"",'المصارف'!$A$6:$A$2005,"&gt;="&amp;'الإعدادات'!$B$8,'المصارف'!$A$6:$A$2005,"&lt;"&amp;'الإعدادات'!$B$9))</f>
        <v/>
      </c>
      <c r="I328" s="20">
        <f>IF(A328&amp;""="","",SUMIFS('المصارف'!$D$6:$D$2005,'المصارف'!$B$6:$B$2005,A328&amp;"",'المصارف'!$A$6:$A$2005,"&gt;="&amp;'الإعدادات'!$B$8,'المصارف'!$A$6:$A$2005,"&lt;"&amp;'الإعدادات'!$B$9))</f>
        <v/>
      </c>
      <c r="J328" s="6">
        <f>IF(A328&amp;""="","",IF(F328=0,"لم يستلم بعد",IF(H328&gt;0,"استلم هذا الشهر","استلم سابقًا")))</f>
        <v/>
      </c>
    </row>
    <row r="329">
      <c r="A329" s="5" t="n"/>
      <c r="B329" s="5" t="n"/>
      <c r="C329" s="5" t="n"/>
      <c r="D329" s="13" t="n"/>
      <c r="E329" s="17" t="n"/>
      <c r="F329" s="19">
        <f>IF(A329&amp;""="","",COUNTIFS('المصارف'!$B$6:$B$2005,A329&amp;""))</f>
        <v/>
      </c>
      <c r="G329" s="20">
        <f>IF(A329&amp;""="","",SUMIFS('المصارف'!$D$6:$D$2005,'المصارف'!$B$6:$B$2005,A329&amp;""))</f>
        <v/>
      </c>
      <c r="H329" s="19">
        <f>IF(A329&amp;""="","",COUNTIFS('المصارف'!$B$6:$B$2005,A329&amp;"",'المصارف'!$A$6:$A$2005,"&gt;="&amp;'الإعدادات'!$B$8,'المصارف'!$A$6:$A$2005,"&lt;"&amp;'الإعدادات'!$B$9))</f>
        <v/>
      </c>
      <c r="I329" s="20">
        <f>IF(A329&amp;""="","",SUMIFS('المصارف'!$D$6:$D$2005,'المصارف'!$B$6:$B$2005,A329&amp;"",'المصارف'!$A$6:$A$2005,"&gt;="&amp;'الإعدادات'!$B$8,'المصارف'!$A$6:$A$2005,"&lt;"&amp;'الإعدادات'!$B$9))</f>
        <v/>
      </c>
      <c r="J329" s="6">
        <f>IF(A329&amp;""="","",IF(F329=0,"لم يستلم بعد",IF(H329&gt;0,"استلم هذا الشهر","استلم سابقًا")))</f>
        <v/>
      </c>
    </row>
    <row r="330">
      <c r="A330" s="5" t="n"/>
      <c r="B330" s="5" t="n"/>
      <c r="C330" s="5" t="n"/>
      <c r="D330" s="13" t="n"/>
      <c r="E330" s="17" t="n"/>
      <c r="F330" s="19">
        <f>IF(A330&amp;""="","",COUNTIFS('المصارف'!$B$6:$B$2005,A330&amp;""))</f>
        <v/>
      </c>
      <c r="G330" s="20">
        <f>IF(A330&amp;""="","",SUMIFS('المصارف'!$D$6:$D$2005,'المصارف'!$B$6:$B$2005,A330&amp;""))</f>
        <v/>
      </c>
      <c r="H330" s="19">
        <f>IF(A330&amp;""="","",COUNTIFS('المصارف'!$B$6:$B$2005,A330&amp;"",'المصارف'!$A$6:$A$2005,"&gt;="&amp;'الإعدادات'!$B$8,'المصارف'!$A$6:$A$2005,"&lt;"&amp;'الإعدادات'!$B$9))</f>
        <v/>
      </c>
      <c r="I330" s="20">
        <f>IF(A330&amp;""="","",SUMIFS('المصارف'!$D$6:$D$2005,'المصارف'!$B$6:$B$2005,A330&amp;"",'المصارف'!$A$6:$A$2005,"&gt;="&amp;'الإعدادات'!$B$8,'المصارف'!$A$6:$A$2005,"&lt;"&amp;'الإعدادات'!$B$9))</f>
        <v/>
      </c>
      <c r="J330" s="6">
        <f>IF(A330&amp;""="","",IF(F330=0,"لم يستلم بعد",IF(H330&gt;0,"استلم هذا الشهر","استلم سابقًا")))</f>
        <v/>
      </c>
    </row>
    <row r="331">
      <c r="A331" s="5" t="n"/>
      <c r="B331" s="5" t="n"/>
      <c r="C331" s="5" t="n"/>
      <c r="D331" s="13" t="n"/>
      <c r="E331" s="17" t="n"/>
      <c r="F331" s="19">
        <f>IF(A331&amp;""="","",COUNTIFS('المصارف'!$B$6:$B$2005,A331&amp;""))</f>
        <v/>
      </c>
      <c r="G331" s="20">
        <f>IF(A331&amp;""="","",SUMIFS('المصارف'!$D$6:$D$2005,'المصارف'!$B$6:$B$2005,A331&amp;""))</f>
        <v/>
      </c>
      <c r="H331" s="19">
        <f>IF(A331&amp;""="","",COUNTIFS('المصارف'!$B$6:$B$2005,A331&amp;"",'المصارف'!$A$6:$A$2005,"&gt;="&amp;'الإعدادات'!$B$8,'المصارف'!$A$6:$A$2005,"&lt;"&amp;'الإعدادات'!$B$9))</f>
        <v/>
      </c>
      <c r="I331" s="20">
        <f>IF(A331&amp;""="","",SUMIFS('المصارف'!$D$6:$D$2005,'المصارف'!$B$6:$B$2005,A331&amp;"",'المصارف'!$A$6:$A$2005,"&gt;="&amp;'الإعدادات'!$B$8,'المصارف'!$A$6:$A$2005,"&lt;"&amp;'الإعدادات'!$B$9))</f>
        <v/>
      </c>
      <c r="J331" s="6">
        <f>IF(A331&amp;""="","",IF(F331=0,"لم يستلم بعد",IF(H331&gt;0,"استلم هذا الشهر","استلم سابقًا")))</f>
        <v/>
      </c>
    </row>
    <row r="332">
      <c r="A332" s="5" t="n"/>
      <c r="B332" s="5" t="n"/>
      <c r="C332" s="5" t="n"/>
      <c r="D332" s="13" t="n"/>
      <c r="E332" s="17" t="n"/>
      <c r="F332" s="19">
        <f>IF(A332&amp;""="","",COUNTIFS('المصارف'!$B$6:$B$2005,A332&amp;""))</f>
        <v/>
      </c>
      <c r="G332" s="20">
        <f>IF(A332&amp;""="","",SUMIFS('المصارف'!$D$6:$D$2005,'المصارف'!$B$6:$B$2005,A332&amp;""))</f>
        <v/>
      </c>
      <c r="H332" s="19">
        <f>IF(A332&amp;""="","",COUNTIFS('المصارف'!$B$6:$B$2005,A332&amp;"",'المصارف'!$A$6:$A$2005,"&gt;="&amp;'الإعدادات'!$B$8,'المصارف'!$A$6:$A$2005,"&lt;"&amp;'الإعدادات'!$B$9))</f>
        <v/>
      </c>
      <c r="I332" s="20">
        <f>IF(A332&amp;""="","",SUMIFS('المصارف'!$D$6:$D$2005,'المصارف'!$B$6:$B$2005,A332&amp;"",'المصارف'!$A$6:$A$2005,"&gt;="&amp;'الإعدادات'!$B$8,'المصارف'!$A$6:$A$2005,"&lt;"&amp;'الإعدادات'!$B$9))</f>
        <v/>
      </c>
      <c r="J332" s="6">
        <f>IF(A332&amp;""="","",IF(F332=0,"لم يستلم بعد",IF(H332&gt;0,"استلم هذا الشهر","استلم سابقًا")))</f>
        <v/>
      </c>
    </row>
    <row r="333">
      <c r="A333" s="5" t="n"/>
      <c r="B333" s="5" t="n"/>
      <c r="C333" s="5" t="n"/>
      <c r="D333" s="13" t="n"/>
      <c r="E333" s="17" t="n"/>
      <c r="F333" s="19">
        <f>IF(A333&amp;""="","",COUNTIFS('المصارف'!$B$6:$B$2005,A333&amp;""))</f>
        <v/>
      </c>
      <c r="G333" s="20">
        <f>IF(A333&amp;""="","",SUMIFS('المصارف'!$D$6:$D$2005,'المصارف'!$B$6:$B$2005,A333&amp;""))</f>
        <v/>
      </c>
      <c r="H333" s="19">
        <f>IF(A333&amp;""="","",COUNTIFS('المصارف'!$B$6:$B$2005,A333&amp;"",'المصارف'!$A$6:$A$2005,"&gt;="&amp;'الإعدادات'!$B$8,'المصارف'!$A$6:$A$2005,"&lt;"&amp;'الإعدادات'!$B$9))</f>
        <v/>
      </c>
      <c r="I333" s="20">
        <f>IF(A333&amp;""="","",SUMIFS('المصارف'!$D$6:$D$2005,'المصارف'!$B$6:$B$2005,A333&amp;"",'المصارف'!$A$6:$A$2005,"&gt;="&amp;'الإعدادات'!$B$8,'المصارف'!$A$6:$A$2005,"&lt;"&amp;'الإعدادات'!$B$9))</f>
        <v/>
      </c>
      <c r="J333" s="6">
        <f>IF(A333&amp;""="","",IF(F333=0,"لم يستلم بعد",IF(H333&gt;0,"استلم هذا الشهر","استلم سابقًا")))</f>
        <v/>
      </c>
    </row>
    <row r="334">
      <c r="A334" s="5" t="n"/>
      <c r="B334" s="5" t="n"/>
      <c r="C334" s="5" t="n"/>
      <c r="D334" s="13" t="n"/>
      <c r="E334" s="17" t="n"/>
      <c r="F334" s="19">
        <f>IF(A334&amp;""="","",COUNTIFS('المصارف'!$B$6:$B$2005,A334&amp;""))</f>
        <v/>
      </c>
      <c r="G334" s="20">
        <f>IF(A334&amp;""="","",SUMIFS('المصارف'!$D$6:$D$2005,'المصارف'!$B$6:$B$2005,A334&amp;""))</f>
        <v/>
      </c>
      <c r="H334" s="19">
        <f>IF(A334&amp;""="","",COUNTIFS('المصارف'!$B$6:$B$2005,A334&amp;"",'المصارف'!$A$6:$A$2005,"&gt;="&amp;'الإعدادات'!$B$8,'المصارف'!$A$6:$A$2005,"&lt;"&amp;'الإعدادات'!$B$9))</f>
        <v/>
      </c>
      <c r="I334" s="20">
        <f>IF(A334&amp;""="","",SUMIFS('المصارف'!$D$6:$D$2005,'المصارف'!$B$6:$B$2005,A334&amp;"",'المصارف'!$A$6:$A$2005,"&gt;="&amp;'الإعدادات'!$B$8,'المصارف'!$A$6:$A$2005,"&lt;"&amp;'الإعدادات'!$B$9))</f>
        <v/>
      </c>
      <c r="J334" s="6">
        <f>IF(A334&amp;""="","",IF(F334=0,"لم يستلم بعد",IF(H334&gt;0,"استلم هذا الشهر","استلم سابقًا")))</f>
        <v/>
      </c>
    </row>
    <row r="335">
      <c r="A335" s="5" t="n"/>
      <c r="B335" s="5" t="n"/>
      <c r="C335" s="5" t="n"/>
      <c r="D335" s="13" t="n"/>
      <c r="E335" s="17" t="n"/>
      <c r="F335" s="19">
        <f>IF(A335&amp;""="","",COUNTIFS('المصارف'!$B$6:$B$2005,A335&amp;""))</f>
        <v/>
      </c>
      <c r="G335" s="20">
        <f>IF(A335&amp;""="","",SUMIFS('المصارف'!$D$6:$D$2005,'المصارف'!$B$6:$B$2005,A335&amp;""))</f>
        <v/>
      </c>
      <c r="H335" s="19">
        <f>IF(A335&amp;""="","",COUNTIFS('المصارف'!$B$6:$B$2005,A335&amp;"",'المصارف'!$A$6:$A$2005,"&gt;="&amp;'الإعدادات'!$B$8,'المصارف'!$A$6:$A$2005,"&lt;"&amp;'الإعدادات'!$B$9))</f>
        <v/>
      </c>
      <c r="I335" s="20">
        <f>IF(A335&amp;""="","",SUMIFS('المصارف'!$D$6:$D$2005,'المصارف'!$B$6:$B$2005,A335&amp;"",'المصارف'!$A$6:$A$2005,"&gt;="&amp;'الإعدادات'!$B$8,'المصارف'!$A$6:$A$2005,"&lt;"&amp;'الإعدادات'!$B$9))</f>
        <v/>
      </c>
      <c r="J335" s="6">
        <f>IF(A335&amp;""="","",IF(F335=0,"لم يستلم بعد",IF(H335&gt;0,"استلم هذا الشهر","استلم سابقًا")))</f>
        <v/>
      </c>
    </row>
    <row r="336">
      <c r="A336" s="5" t="n"/>
      <c r="B336" s="5" t="n"/>
      <c r="C336" s="5" t="n"/>
      <c r="D336" s="13" t="n"/>
      <c r="E336" s="17" t="n"/>
      <c r="F336" s="19">
        <f>IF(A336&amp;""="","",COUNTIFS('المصارف'!$B$6:$B$2005,A336&amp;""))</f>
        <v/>
      </c>
      <c r="G336" s="20">
        <f>IF(A336&amp;""="","",SUMIFS('المصارف'!$D$6:$D$2005,'المصارف'!$B$6:$B$2005,A336&amp;""))</f>
        <v/>
      </c>
      <c r="H336" s="19">
        <f>IF(A336&amp;""="","",COUNTIFS('المصارف'!$B$6:$B$2005,A336&amp;"",'المصارف'!$A$6:$A$2005,"&gt;="&amp;'الإعدادات'!$B$8,'المصارف'!$A$6:$A$2005,"&lt;"&amp;'الإعدادات'!$B$9))</f>
        <v/>
      </c>
      <c r="I336" s="20">
        <f>IF(A336&amp;""="","",SUMIFS('المصارف'!$D$6:$D$2005,'المصارف'!$B$6:$B$2005,A336&amp;"",'المصارف'!$A$6:$A$2005,"&gt;="&amp;'الإعدادات'!$B$8,'المصارف'!$A$6:$A$2005,"&lt;"&amp;'الإعدادات'!$B$9))</f>
        <v/>
      </c>
      <c r="J336" s="6">
        <f>IF(A336&amp;""="","",IF(F336=0,"لم يستلم بعد",IF(H336&gt;0,"استلم هذا الشهر","استلم سابقًا")))</f>
        <v/>
      </c>
    </row>
    <row r="337">
      <c r="A337" s="5" t="n"/>
      <c r="B337" s="5" t="n"/>
      <c r="C337" s="5" t="n"/>
      <c r="D337" s="13" t="n"/>
      <c r="E337" s="17" t="n"/>
      <c r="F337" s="19">
        <f>IF(A337&amp;""="","",COUNTIFS('المصارف'!$B$6:$B$2005,A337&amp;""))</f>
        <v/>
      </c>
      <c r="G337" s="20">
        <f>IF(A337&amp;""="","",SUMIFS('المصارف'!$D$6:$D$2005,'المصارف'!$B$6:$B$2005,A337&amp;""))</f>
        <v/>
      </c>
      <c r="H337" s="19">
        <f>IF(A337&amp;""="","",COUNTIFS('المصارف'!$B$6:$B$2005,A337&amp;"",'المصارف'!$A$6:$A$2005,"&gt;="&amp;'الإعدادات'!$B$8,'المصارف'!$A$6:$A$2005,"&lt;"&amp;'الإعدادات'!$B$9))</f>
        <v/>
      </c>
      <c r="I337" s="20">
        <f>IF(A337&amp;""="","",SUMIFS('المصارف'!$D$6:$D$2005,'المصارف'!$B$6:$B$2005,A337&amp;"",'المصارف'!$A$6:$A$2005,"&gt;="&amp;'الإعدادات'!$B$8,'المصارف'!$A$6:$A$2005,"&lt;"&amp;'الإعدادات'!$B$9))</f>
        <v/>
      </c>
      <c r="J337" s="6">
        <f>IF(A337&amp;""="","",IF(F337=0,"لم يستلم بعد",IF(H337&gt;0,"استلم هذا الشهر","استلم سابقًا")))</f>
        <v/>
      </c>
    </row>
    <row r="338">
      <c r="A338" s="5" t="n"/>
      <c r="B338" s="5" t="n"/>
      <c r="C338" s="5" t="n"/>
      <c r="D338" s="13" t="n"/>
      <c r="E338" s="17" t="n"/>
      <c r="F338" s="19">
        <f>IF(A338&amp;""="","",COUNTIFS('المصارف'!$B$6:$B$2005,A338&amp;""))</f>
        <v/>
      </c>
      <c r="G338" s="20">
        <f>IF(A338&amp;""="","",SUMIFS('المصارف'!$D$6:$D$2005,'المصارف'!$B$6:$B$2005,A338&amp;""))</f>
        <v/>
      </c>
      <c r="H338" s="19">
        <f>IF(A338&amp;""="","",COUNTIFS('المصارف'!$B$6:$B$2005,A338&amp;"",'المصارف'!$A$6:$A$2005,"&gt;="&amp;'الإعدادات'!$B$8,'المصارف'!$A$6:$A$2005,"&lt;"&amp;'الإعدادات'!$B$9))</f>
        <v/>
      </c>
      <c r="I338" s="20">
        <f>IF(A338&amp;""="","",SUMIFS('المصارف'!$D$6:$D$2005,'المصارف'!$B$6:$B$2005,A338&amp;"",'المصارف'!$A$6:$A$2005,"&gt;="&amp;'الإعدادات'!$B$8,'المصارف'!$A$6:$A$2005,"&lt;"&amp;'الإعدادات'!$B$9))</f>
        <v/>
      </c>
      <c r="J338" s="6">
        <f>IF(A338&amp;""="","",IF(F338=0,"لم يستلم بعد",IF(H338&gt;0,"استلم هذا الشهر","استلم سابقًا")))</f>
        <v/>
      </c>
    </row>
    <row r="339">
      <c r="A339" s="5" t="n"/>
      <c r="B339" s="5" t="n"/>
      <c r="C339" s="5" t="n"/>
      <c r="D339" s="13" t="n"/>
      <c r="E339" s="17" t="n"/>
      <c r="F339" s="19">
        <f>IF(A339&amp;""="","",COUNTIFS('المصارف'!$B$6:$B$2005,A339&amp;""))</f>
        <v/>
      </c>
      <c r="G339" s="20">
        <f>IF(A339&amp;""="","",SUMIFS('المصارف'!$D$6:$D$2005,'المصارف'!$B$6:$B$2005,A339&amp;""))</f>
        <v/>
      </c>
      <c r="H339" s="19">
        <f>IF(A339&amp;""="","",COUNTIFS('المصارف'!$B$6:$B$2005,A339&amp;"",'المصارف'!$A$6:$A$2005,"&gt;="&amp;'الإعدادات'!$B$8,'المصارف'!$A$6:$A$2005,"&lt;"&amp;'الإعدادات'!$B$9))</f>
        <v/>
      </c>
      <c r="I339" s="20">
        <f>IF(A339&amp;""="","",SUMIFS('المصارف'!$D$6:$D$2005,'المصارف'!$B$6:$B$2005,A339&amp;"",'المصارف'!$A$6:$A$2005,"&gt;="&amp;'الإعدادات'!$B$8,'المصارف'!$A$6:$A$2005,"&lt;"&amp;'الإعدادات'!$B$9))</f>
        <v/>
      </c>
      <c r="J339" s="6">
        <f>IF(A339&amp;""="","",IF(F339=0,"لم يستلم بعد",IF(H339&gt;0,"استلم هذا الشهر","استلم سابقًا")))</f>
        <v/>
      </c>
    </row>
    <row r="340">
      <c r="A340" s="5" t="n"/>
      <c r="B340" s="5" t="n"/>
      <c r="C340" s="5" t="n"/>
      <c r="D340" s="13" t="n"/>
      <c r="E340" s="17" t="n"/>
      <c r="F340" s="19">
        <f>IF(A340&amp;""="","",COUNTIFS('المصارف'!$B$6:$B$2005,A340&amp;""))</f>
        <v/>
      </c>
      <c r="G340" s="20">
        <f>IF(A340&amp;""="","",SUMIFS('المصارف'!$D$6:$D$2005,'المصارف'!$B$6:$B$2005,A340&amp;""))</f>
        <v/>
      </c>
      <c r="H340" s="19">
        <f>IF(A340&amp;""="","",COUNTIFS('المصارف'!$B$6:$B$2005,A340&amp;"",'المصارف'!$A$6:$A$2005,"&gt;="&amp;'الإعدادات'!$B$8,'المصارف'!$A$6:$A$2005,"&lt;"&amp;'الإعدادات'!$B$9))</f>
        <v/>
      </c>
      <c r="I340" s="20">
        <f>IF(A340&amp;""="","",SUMIFS('المصارف'!$D$6:$D$2005,'المصارف'!$B$6:$B$2005,A340&amp;"",'المصارف'!$A$6:$A$2005,"&gt;="&amp;'الإعدادات'!$B$8,'المصارف'!$A$6:$A$2005,"&lt;"&amp;'الإعدادات'!$B$9))</f>
        <v/>
      </c>
      <c r="J340" s="6">
        <f>IF(A340&amp;""="","",IF(F340=0,"لم يستلم بعد",IF(H340&gt;0,"استلم هذا الشهر","استلم سابقًا")))</f>
        <v/>
      </c>
    </row>
    <row r="341">
      <c r="A341" s="5" t="n"/>
      <c r="B341" s="5" t="n"/>
      <c r="C341" s="5" t="n"/>
      <c r="D341" s="13" t="n"/>
      <c r="E341" s="17" t="n"/>
      <c r="F341" s="19">
        <f>IF(A341&amp;""="","",COUNTIFS('المصارف'!$B$6:$B$2005,A341&amp;""))</f>
        <v/>
      </c>
      <c r="G341" s="20">
        <f>IF(A341&amp;""="","",SUMIFS('المصارف'!$D$6:$D$2005,'المصارف'!$B$6:$B$2005,A341&amp;""))</f>
        <v/>
      </c>
      <c r="H341" s="19">
        <f>IF(A341&amp;""="","",COUNTIFS('المصارف'!$B$6:$B$2005,A341&amp;"",'المصارف'!$A$6:$A$2005,"&gt;="&amp;'الإعدادات'!$B$8,'المصارف'!$A$6:$A$2005,"&lt;"&amp;'الإعدادات'!$B$9))</f>
        <v/>
      </c>
      <c r="I341" s="20">
        <f>IF(A341&amp;""="","",SUMIFS('المصارف'!$D$6:$D$2005,'المصارف'!$B$6:$B$2005,A341&amp;"",'المصارف'!$A$6:$A$2005,"&gt;="&amp;'الإعدادات'!$B$8,'المصارف'!$A$6:$A$2005,"&lt;"&amp;'الإعدادات'!$B$9))</f>
        <v/>
      </c>
      <c r="J341" s="6">
        <f>IF(A341&amp;""="","",IF(F341=0,"لم يستلم بعد",IF(H341&gt;0,"استلم هذا الشهر","استلم سابقًا")))</f>
        <v/>
      </c>
    </row>
    <row r="342">
      <c r="A342" s="5" t="n"/>
      <c r="B342" s="5" t="n"/>
      <c r="C342" s="5" t="n"/>
      <c r="D342" s="13" t="n"/>
      <c r="E342" s="17" t="n"/>
      <c r="F342" s="19">
        <f>IF(A342&amp;""="","",COUNTIFS('المصارف'!$B$6:$B$2005,A342&amp;""))</f>
        <v/>
      </c>
      <c r="G342" s="20">
        <f>IF(A342&amp;""="","",SUMIFS('المصارف'!$D$6:$D$2005,'المصارف'!$B$6:$B$2005,A342&amp;""))</f>
        <v/>
      </c>
      <c r="H342" s="19">
        <f>IF(A342&amp;""="","",COUNTIFS('المصارف'!$B$6:$B$2005,A342&amp;"",'المصارف'!$A$6:$A$2005,"&gt;="&amp;'الإعدادات'!$B$8,'المصارف'!$A$6:$A$2005,"&lt;"&amp;'الإعدادات'!$B$9))</f>
        <v/>
      </c>
      <c r="I342" s="20">
        <f>IF(A342&amp;""="","",SUMIFS('المصارف'!$D$6:$D$2005,'المصارف'!$B$6:$B$2005,A342&amp;"",'المصارف'!$A$6:$A$2005,"&gt;="&amp;'الإعدادات'!$B$8,'المصارف'!$A$6:$A$2005,"&lt;"&amp;'الإعدادات'!$B$9))</f>
        <v/>
      </c>
      <c r="J342" s="6">
        <f>IF(A342&amp;""="","",IF(F342=0,"لم يستلم بعد",IF(H342&gt;0,"استلم هذا الشهر","استلم سابقًا")))</f>
        <v/>
      </c>
    </row>
    <row r="343">
      <c r="A343" s="5" t="n"/>
      <c r="B343" s="5" t="n"/>
      <c r="C343" s="5" t="n"/>
      <c r="D343" s="13" t="n"/>
      <c r="E343" s="17" t="n"/>
      <c r="F343" s="19">
        <f>IF(A343&amp;""="","",COUNTIFS('المصارف'!$B$6:$B$2005,A343&amp;""))</f>
        <v/>
      </c>
      <c r="G343" s="20">
        <f>IF(A343&amp;""="","",SUMIFS('المصارف'!$D$6:$D$2005,'المصارف'!$B$6:$B$2005,A343&amp;""))</f>
        <v/>
      </c>
      <c r="H343" s="19">
        <f>IF(A343&amp;""="","",COUNTIFS('المصارف'!$B$6:$B$2005,A343&amp;"",'المصارف'!$A$6:$A$2005,"&gt;="&amp;'الإعدادات'!$B$8,'المصارف'!$A$6:$A$2005,"&lt;"&amp;'الإعدادات'!$B$9))</f>
        <v/>
      </c>
      <c r="I343" s="20">
        <f>IF(A343&amp;""="","",SUMIFS('المصارف'!$D$6:$D$2005,'المصارف'!$B$6:$B$2005,A343&amp;"",'المصارف'!$A$6:$A$2005,"&gt;="&amp;'الإعدادات'!$B$8,'المصارف'!$A$6:$A$2005,"&lt;"&amp;'الإعدادات'!$B$9))</f>
        <v/>
      </c>
      <c r="J343" s="6">
        <f>IF(A343&amp;""="","",IF(F343=0,"لم يستلم بعد",IF(H343&gt;0,"استلم هذا الشهر","استلم سابقًا")))</f>
        <v/>
      </c>
    </row>
    <row r="344">
      <c r="A344" s="5" t="n"/>
      <c r="B344" s="5" t="n"/>
      <c r="C344" s="5" t="n"/>
      <c r="D344" s="13" t="n"/>
      <c r="E344" s="17" t="n"/>
      <c r="F344" s="19">
        <f>IF(A344&amp;""="","",COUNTIFS('المصارف'!$B$6:$B$2005,A344&amp;""))</f>
        <v/>
      </c>
      <c r="G344" s="20">
        <f>IF(A344&amp;""="","",SUMIFS('المصارف'!$D$6:$D$2005,'المصارف'!$B$6:$B$2005,A344&amp;""))</f>
        <v/>
      </c>
      <c r="H344" s="19">
        <f>IF(A344&amp;""="","",COUNTIFS('المصارف'!$B$6:$B$2005,A344&amp;"",'المصارف'!$A$6:$A$2005,"&gt;="&amp;'الإعدادات'!$B$8,'المصارف'!$A$6:$A$2005,"&lt;"&amp;'الإعدادات'!$B$9))</f>
        <v/>
      </c>
      <c r="I344" s="20">
        <f>IF(A344&amp;""="","",SUMIFS('المصارف'!$D$6:$D$2005,'المصارف'!$B$6:$B$2005,A344&amp;"",'المصارف'!$A$6:$A$2005,"&gt;="&amp;'الإعدادات'!$B$8,'المصارف'!$A$6:$A$2005,"&lt;"&amp;'الإعدادات'!$B$9))</f>
        <v/>
      </c>
      <c r="J344" s="6">
        <f>IF(A344&amp;""="","",IF(F344=0,"لم يستلم بعد",IF(H344&gt;0,"استلم هذا الشهر","استلم سابقًا")))</f>
        <v/>
      </c>
    </row>
    <row r="345">
      <c r="A345" s="5" t="n"/>
      <c r="B345" s="5" t="n"/>
      <c r="C345" s="5" t="n"/>
      <c r="D345" s="13" t="n"/>
      <c r="E345" s="17" t="n"/>
      <c r="F345" s="19">
        <f>IF(A345&amp;""="","",COUNTIFS('المصارف'!$B$6:$B$2005,A345&amp;""))</f>
        <v/>
      </c>
      <c r="G345" s="20">
        <f>IF(A345&amp;""="","",SUMIFS('المصارف'!$D$6:$D$2005,'المصارف'!$B$6:$B$2005,A345&amp;""))</f>
        <v/>
      </c>
      <c r="H345" s="19">
        <f>IF(A345&amp;""="","",COUNTIFS('المصارف'!$B$6:$B$2005,A345&amp;"",'المصارف'!$A$6:$A$2005,"&gt;="&amp;'الإعدادات'!$B$8,'المصارف'!$A$6:$A$2005,"&lt;"&amp;'الإعدادات'!$B$9))</f>
        <v/>
      </c>
      <c r="I345" s="20">
        <f>IF(A345&amp;""="","",SUMIFS('المصارف'!$D$6:$D$2005,'المصارف'!$B$6:$B$2005,A345&amp;"",'المصارف'!$A$6:$A$2005,"&gt;="&amp;'الإعدادات'!$B$8,'المصارف'!$A$6:$A$2005,"&lt;"&amp;'الإعدادات'!$B$9))</f>
        <v/>
      </c>
      <c r="J345" s="6">
        <f>IF(A345&amp;""="","",IF(F345=0,"لم يستلم بعد",IF(H345&gt;0,"استلم هذا الشهر","استلم سابقًا")))</f>
        <v/>
      </c>
    </row>
    <row r="346">
      <c r="A346" s="5" t="n"/>
      <c r="B346" s="5" t="n"/>
      <c r="C346" s="5" t="n"/>
      <c r="D346" s="13" t="n"/>
      <c r="E346" s="17" t="n"/>
      <c r="F346" s="19">
        <f>IF(A346&amp;""="","",COUNTIFS('المصارف'!$B$6:$B$2005,A346&amp;""))</f>
        <v/>
      </c>
      <c r="G346" s="20">
        <f>IF(A346&amp;""="","",SUMIFS('المصارف'!$D$6:$D$2005,'المصارف'!$B$6:$B$2005,A346&amp;""))</f>
        <v/>
      </c>
      <c r="H346" s="19">
        <f>IF(A346&amp;""="","",COUNTIFS('المصارف'!$B$6:$B$2005,A346&amp;"",'المصارف'!$A$6:$A$2005,"&gt;="&amp;'الإعدادات'!$B$8,'المصارف'!$A$6:$A$2005,"&lt;"&amp;'الإعدادات'!$B$9))</f>
        <v/>
      </c>
      <c r="I346" s="20">
        <f>IF(A346&amp;""="","",SUMIFS('المصارف'!$D$6:$D$2005,'المصارف'!$B$6:$B$2005,A346&amp;"",'المصارف'!$A$6:$A$2005,"&gt;="&amp;'الإعدادات'!$B$8,'المصارف'!$A$6:$A$2005,"&lt;"&amp;'الإعدادات'!$B$9))</f>
        <v/>
      </c>
      <c r="J346" s="6">
        <f>IF(A346&amp;""="","",IF(F346=0,"لم يستلم بعد",IF(H346&gt;0,"استلم هذا الشهر","استلم سابقًا")))</f>
        <v/>
      </c>
    </row>
    <row r="347">
      <c r="A347" s="5" t="n"/>
      <c r="B347" s="5" t="n"/>
      <c r="C347" s="5" t="n"/>
      <c r="D347" s="13" t="n"/>
      <c r="E347" s="17" t="n"/>
      <c r="F347" s="19">
        <f>IF(A347&amp;""="","",COUNTIFS('المصارف'!$B$6:$B$2005,A347&amp;""))</f>
        <v/>
      </c>
      <c r="G347" s="20">
        <f>IF(A347&amp;""="","",SUMIFS('المصارف'!$D$6:$D$2005,'المصارف'!$B$6:$B$2005,A347&amp;""))</f>
        <v/>
      </c>
      <c r="H347" s="19">
        <f>IF(A347&amp;""="","",COUNTIFS('المصارف'!$B$6:$B$2005,A347&amp;"",'المصارف'!$A$6:$A$2005,"&gt;="&amp;'الإعدادات'!$B$8,'المصارف'!$A$6:$A$2005,"&lt;"&amp;'الإعدادات'!$B$9))</f>
        <v/>
      </c>
      <c r="I347" s="20">
        <f>IF(A347&amp;""="","",SUMIFS('المصارف'!$D$6:$D$2005,'المصارف'!$B$6:$B$2005,A347&amp;"",'المصارف'!$A$6:$A$2005,"&gt;="&amp;'الإعدادات'!$B$8,'المصارف'!$A$6:$A$2005,"&lt;"&amp;'الإعدادات'!$B$9))</f>
        <v/>
      </c>
      <c r="J347" s="6">
        <f>IF(A347&amp;""="","",IF(F347=0,"لم يستلم بعد",IF(H347&gt;0,"استلم هذا الشهر","استلم سابقًا")))</f>
        <v/>
      </c>
    </row>
    <row r="348">
      <c r="A348" s="5" t="n"/>
      <c r="B348" s="5" t="n"/>
      <c r="C348" s="5" t="n"/>
      <c r="D348" s="13" t="n"/>
      <c r="E348" s="17" t="n"/>
      <c r="F348" s="19">
        <f>IF(A348&amp;""="","",COUNTIFS('المصارف'!$B$6:$B$2005,A348&amp;""))</f>
        <v/>
      </c>
      <c r="G348" s="20">
        <f>IF(A348&amp;""="","",SUMIFS('المصارف'!$D$6:$D$2005,'المصارف'!$B$6:$B$2005,A348&amp;""))</f>
        <v/>
      </c>
      <c r="H348" s="19">
        <f>IF(A348&amp;""="","",COUNTIFS('المصارف'!$B$6:$B$2005,A348&amp;"",'المصارف'!$A$6:$A$2005,"&gt;="&amp;'الإعدادات'!$B$8,'المصارف'!$A$6:$A$2005,"&lt;"&amp;'الإعدادات'!$B$9))</f>
        <v/>
      </c>
      <c r="I348" s="20">
        <f>IF(A348&amp;""="","",SUMIFS('المصارف'!$D$6:$D$2005,'المصارف'!$B$6:$B$2005,A348&amp;"",'المصارف'!$A$6:$A$2005,"&gt;="&amp;'الإعدادات'!$B$8,'المصارف'!$A$6:$A$2005,"&lt;"&amp;'الإعدادات'!$B$9))</f>
        <v/>
      </c>
      <c r="J348" s="6">
        <f>IF(A348&amp;""="","",IF(F348=0,"لم يستلم بعد",IF(H348&gt;0,"استلم هذا الشهر","استلم سابقًا")))</f>
        <v/>
      </c>
    </row>
    <row r="349">
      <c r="A349" s="5" t="n"/>
      <c r="B349" s="5" t="n"/>
      <c r="C349" s="5" t="n"/>
      <c r="D349" s="13" t="n"/>
      <c r="E349" s="17" t="n"/>
      <c r="F349" s="19">
        <f>IF(A349&amp;""="","",COUNTIFS('المصارف'!$B$6:$B$2005,A349&amp;""))</f>
        <v/>
      </c>
      <c r="G349" s="20">
        <f>IF(A349&amp;""="","",SUMIFS('المصارف'!$D$6:$D$2005,'المصارف'!$B$6:$B$2005,A349&amp;""))</f>
        <v/>
      </c>
      <c r="H349" s="19">
        <f>IF(A349&amp;""="","",COUNTIFS('المصارف'!$B$6:$B$2005,A349&amp;"",'المصارف'!$A$6:$A$2005,"&gt;="&amp;'الإعدادات'!$B$8,'المصارف'!$A$6:$A$2005,"&lt;"&amp;'الإعدادات'!$B$9))</f>
        <v/>
      </c>
      <c r="I349" s="20">
        <f>IF(A349&amp;""="","",SUMIFS('المصارف'!$D$6:$D$2005,'المصارف'!$B$6:$B$2005,A349&amp;"",'المصارف'!$A$6:$A$2005,"&gt;="&amp;'الإعدادات'!$B$8,'المصارف'!$A$6:$A$2005,"&lt;"&amp;'الإعدادات'!$B$9))</f>
        <v/>
      </c>
      <c r="J349" s="6">
        <f>IF(A349&amp;""="","",IF(F349=0,"لم يستلم بعد",IF(H349&gt;0,"استلم هذا الشهر","استلم سابقًا")))</f>
        <v/>
      </c>
    </row>
    <row r="350">
      <c r="A350" s="5" t="n"/>
      <c r="B350" s="5" t="n"/>
      <c r="C350" s="5" t="n"/>
      <c r="D350" s="13" t="n"/>
      <c r="E350" s="17" t="n"/>
      <c r="F350" s="19">
        <f>IF(A350&amp;""="","",COUNTIFS('المصارف'!$B$6:$B$2005,A350&amp;""))</f>
        <v/>
      </c>
      <c r="G350" s="20">
        <f>IF(A350&amp;""="","",SUMIFS('المصارف'!$D$6:$D$2005,'المصارف'!$B$6:$B$2005,A350&amp;""))</f>
        <v/>
      </c>
      <c r="H350" s="19">
        <f>IF(A350&amp;""="","",COUNTIFS('المصارف'!$B$6:$B$2005,A350&amp;"",'المصارف'!$A$6:$A$2005,"&gt;="&amp;'الإعدادات'!$B$8,'المصارف'!$A$6:$A$2005,"&lt;"&amp;'الإعدادات'!$B$9))</f>
        <v/>
      </c>
      <c r="I350" s="20">
        <f>IF(A350&amp;""="","",SUMIFS('المصارف'!$D$6:$D$2005,'المصارف'!$B$6:$B$2005,A350&amp;"",'المصارف'!$A$6:$A$2005,"&gt;="&amp;'الإعدادات'!$B$8,'المصارف'!$A$6:$A$2005,"&lt;"&amp;'الإعدادات'!$B$9))</f>
        <v/>
      </c>
      <c r="J350" s="6">
        <f>IF(A350&amp;""="","",IF(F350=0,"لم يستلم بعد",IF(H350&gt;0,"استلم هذا الشهر","استلم سابقًا")))</f>
        <v/>
      </c>
    </row>
    <row r="351">
      <c r="A351" s="5" t="n"/>
      <c r="B351" s="5" t="n"/>
      <c r="C351" s="5" t="n"/>
      <c r="D351" s="13" t="n"/>
      <c r="E351" s="17" t="n"/>
      <c r="F351" s="19">
        <f>IF(A351&amp;""="","",COUNTIFS('المصارف'!$B$6:$B$2005,A351&amp;""))</f>
        <v/>
      </c>
      <c r="G351" s="20">
        <f>IF(A351&amp;""="","",SUMIFS('المصارف'!$D$6:$D$2005,'المصارف'!$B$6:$B$2005,A351&amp;""))</f>
        <v/>
      </c>
      <c r="H351" s="19">
        <f>IF(A351&amp;""="","",COUNTIFS('المصارف'!$B$6:$B$2005,A351&amp;"",'المصارف'!$A$6:$A$2005,"&gt;="&amp;'الإعدادات'!$B$8,'المصارف'!$A$6:$A$2005,"&lt;"&amp;'الإعدادات'!$B$9))</f>
        <v/>
      </c>
      <c r="I351" s="20">
        <f>IF(A351&amp;""="","",SUMIFS('المصارف'!$D$6:$D$2005,'المصارف'!$B$6:$B$2005,A351&amp;"",'المصارف'!$A$6:$A$2005,"&gt;="&amp;'الإعدادات'!$B$8,'المصارف'!$A$6:$A$2005,"&lt;"&amp;'الإعدادات'!$B$9))</f>
        <v/>
      </c>
      <c r="J351" s="6">
        <f>IF(A351&amp;""="","",IF(F351=0,"لم يستلم بعد",IF(H351&gt;0,"استلم هذا الشهر","استلم سابقًا")))</f>
        <v/>
      </c>
    </row>
    <row r="352">
      <c r="A352" s="5" t="n"/>
      <c r="B352" s="5" t="n"/>
      <c r="C352" s="5" t="n"/>
      <c r="D352" s="13" t="n"/>
      <c r="E352" s="17" t="n"/>
      <c r="F352" s="19">
        <f>IF(A352&amp;""="","",COUNTIFS('المصارف'!$B$6:$B$2005,A352&amp;""))</f>
        <v/>
      </c>
      <c r="G352" s="20">
        <f>IF(A352&amp;""="","",SUMIFS('المصارف'!$D$6:$D$2005,'المصارف'!$B$6:$B$2005,A352&amp;""))</f>
        <v/>
      </c>
      <c r="H352" s="19">
        <f>IF(A352&amp;""="","",COUNTIFS('المصارف'!$B$6:$B$2005,A352&amp;"",'المصارف'!$A$6:$A$2005,"&gt;="&amp;'الإعدادات'!$B$8,'المصارف'!$A$6:$A$2005,"&lt;"&amp;'الإعدادات'!$B$9))</f>
        <v/>
      </c>
      <c r="I352" s="20">
        <f>IF(A352&amp;""="","",SUMIFS('المصارف'!$D$6:$D$2005,'المصارف'!$B$6:$B$2005,A352&amp;"",'المصارف'!$A$6:$A$2005,"&gt;="&amp;'الإعدادات'!$B$8,'المصارف'!$A$6:$A$2005,"&lt;"&amp;'الإعدادات'!$B$9))</f>
        <v/>
      </c>
      <c r="J352" s="6">
        <f>IF(A352&amp;""="","",IF(F352=0,"لم يستلم بعد",IF(H352&gt;0,"استلم هذا الشهر","استلم سابقًا")))</f>
        <v/>
      </c>
    </row>
    <row r="353">
      <c r="A353" s="5" t="n"/>
      <c r="B353" s="5" t="n"/>
      <c r="C353" s="5" t="n"/>
      <c r="D353" s="13" t="n"/>
      <c r="E353" s="17" t="n"/>
      <c r="F353" s="19">
        <f>IF(A353&amp;""="","",COUNTIFS('المصارف'!$B$6:$B$2005,A353&amp;""))</f>
        <v/>
      </c>
      <c r="G353" s="20">
        <f>IF(A353&amp;""="","",SUMIFS('المصارف'!$D$6:$D$2005,'المصارف'!$B$6:$B$2005,A353&amp;""))</f>
        <v/>
      </c>
      <c r="H353" s="19">
        <f>IF(A353&amp;""="","",COUNTIFS('المصارف'!$B$6:$B$2005,A353&amp;"",'المصارف'!$A$6:$A$2005,"&gt;="&amp;'الإعدادات'!$B$8,'المصارف'!$A$6:$A$2005,"&lt;"&amp;'الإعدادات'!$B$9))</f>
        <v/>
      </c>
      <c r="I353" s="20">
        <f>IF(A353&amp;""="","",SUMIFS('المصارف'!$D$6:$D$2005,'المصارف'!$B$6:$B$2005,A353&amp;"",'المصارف'!$A$6:$A$2005,"&gt;="&amp;'الإعدادات'!$B$8,'المصارف'!$A$6:$A$2005,"&lt;"&amp;'الإعدادات'!$B$9))</f>
        <v/>
      </c>
      <c r="J353" s="6">
        <f>IF(A353&amp;""="","",IF(F353=0,"لم يستلم بعد",IF(H353&gt;0,"استلم هذا الشهر","استلم سابقًا")))</f>
        <v/>
      </c>
    </row>
    <row r="354">
      <c r="A354" s="5" t="n"/>
      <c r="B354" s="5" t="n"/>
      <c r="C354" s="5" t="n"/>
      <c r="D354" s="13" t="n"/>
      <c r="E354" s="17" t="n"/>
      <c r="F354" s="19">
        <f>IF(A354&amp;""="","",COUNTIFS('المصارف'!$B$6:$B$2005,A354&amp;""))</f>
        <v/>
      </c>
      <c r="G354" s="20">
        <f>IF(A354&amp;""="","",SUMIFS('المصارف'!$D$6:$D$2005,'المصارف'!$B$6:$B$2005,A354&amp;""))</f>
        <v/>
      </c>
      <c r="H354" s="19">
        <f>IF(A354&amp;""="","",COUNTIFS('المصارف'!$B$6:$B$2005,A354&amp;"",'المصارف'!$A$6:$A$2005,"&gt;="&amp;'الإعدادات'!$B$8,'المصارف'!$A$6:$A$2005,"&lt;"&amp;'الإعدادات'!$B$9))</f>
        <v/>
      </c>
      <c r="I354" s="20">
        <f>IF(A354&amp;""="","",SUMIFS('المصارف'!$D$6:$D$2005,'المصارف'!$B$6:$B$2005,A354&amp;"",'المصارف'!$A$6:$A$2005,"&gt;="&amp;'الإعدادات'!$B$8,'المصارف'!$A$6:$A$2005,"&lt;"&amp;'الإعدادات'!$B$9))</f>
        <v/>
      </c>
      <c r="J354" s="6">
        <f>IF(A354&amp;""="","",IF(F354=0,"لم يستلم بعد",IF(H354&gt;0,"استلم هذا الشهر","استلم سابقًا")))</f>
        <v/>
      </c>
    </row>
    <row r="355">
      <c r="A355" s="5" t="n"/>
      <c r="B355" s="5" t="n"/>
      <c r="C355" s="5" t="n"/>
      <c r="D355" s="13" t="n"/>
      <c r="E355" s="17" t="n"/>
      <c r="F355" s="19">
        <f>IF(A355&amp;""="","",COUNTIFS('المصارف'!$B$6:$B$2005,A355&amp;""))</f>
        <v/>
      </c>
      <c r="G355" s="20">
        <f>IF(A355&amp;""="","",SUMIFS('المصارف'!$D$6:$D$2005,'المصارف'!$B$6:$B$2005,A355&amp;""))</f>
        <v/>
      </c>
      <c r="H355" s="19">
        <f>IF(A355&amp;""="","",COUNTIFS('المصارف'!$B$6:$B$2005,A355&amp;"",'المصارف'!$A$6:$A$2005,"&gt;="&amp;'الإعدادات'!$B$8,'المصارف'!$A$6:$A$2005,"&lt;"&amp;'الإعدادات'!$B$9))</f>
        <v/>
      </c>
      <c r="I355" s="20">
        <f>IF(A355&amp;""="","",SUMIFS('المصارف'!$D$6:$D$2005,'المصارف'!$B$6:$B$2005,A355&amp;"",'المصارف'!$A$6:$A$2005,"&gt;="&amp;'الإعدادات'!$B$8,'المصارف'!$A$6:$A$2005,"&lt;"&amp;'الإعدادات'!$B$9))</f>
        <v/>
      </c>
      <c r="J355" s="6">
        <f>IF(A355&amp;""="","",IF(F355=0,"لم يستلم بعد",IF(H355&gt;0,"استلم هذا الشهر","استلم سابقًا")))</f>
        <v/>
      </c>
    </row>
    <row r="356">
      <c r="A356" s="5" t="n"/>
      <c r="B356" s="5" t="n"/>
      <c r="C356" s="5" t="n"/>
      <c r="D356" s="13" t="n"/>
      <c r="E356" s="17" t="n"/>
      <c r="F356" s="19">
        <f>IF(A356&amp;""="","",COUNTIFS('المصارف'!$B$6:$B$2005,A356&amp;""))</f>
        <v/>
      </c>
      <c r="G356" s="20">
        <f>IF(A356&amp;""="","",SUMIFS('المصارف'!$D$6:$D$2005,'المصارف'!$B$6:$B$2005,A356&amp;""))</f>
        <v/>
      </c>
      <c r="H356" s="19">
        <f>IF(A356&amp;""="","",COUNTIFS('المصارف'!$B$6:$B$2005,A356&amp;"",'المصارف'!$A$6:$A$2005,"&gt;="&amp;'الإعدادات'!$B$8,'المصارف'!$A$6:$A$2005,"&lt;"&amp;'الإعدادات'!$B$9))</f>
        <v/>
      </c>
      <c r="I356" s="20">
        <f>IF(A356&amp;""="","",SUMIFS('المصارف'!$D$6:$D$2005,'المصارف'!$B$6:$B$2005,A356&amp;"",'المصارف'!$A$6:$A$2005,"&gt;="&amp;'الإعدادات'!$B$8,'المصارف'!$A$6:$A$2005,"&lt;"&amp;'الإعدادات'!$B$9))</f>
        <v/>
      </c>
      <c r="J356" s="6">
        <f>IF(A356&amp;""="","",IF(F356=0,"لم يستلم بعد",IF(H356&gt;0,"استلم هذا الشهر","استلم سابقًا")))</f>
        <v/>
      </c>
    </row>
    <row r="357">
      <c r="A357" s="5" t="n"/>
      <c r="B357" s="5" t="n"/>
      <c r="C357" s="5" t="n"/>
      <c r="D357" s="13" t="n"/>
      <c r="E357" s="17" t="n"/>
      <c r="F357" s="19">
        <f>IF(A357&amp;""="","",COUNTIFS('المصارف'!$B$6:$B$2005,A357&amp;""))</f>
        <v/>
      </c>
      <c r="G357" s="20">
        <f>IF(A357&amp;""="","",SUMIFS('المصارف'!$D$6:$D$2005,'المصارف'!$B$6:$B$2005,A357&amp;""))</f>
        <v/>
      </c>
      <c r="H357" s="19">
        <f>IF(A357&amp;""="","",COUNTIFS('المصارف'!$B$6:$B$2005,A357&amp;"",'المصارف'!$A$6:$A$2005,"&gt;="&amp;'الإعدادات'!$B$8,'المصارف'!$A$6:$A$2005,"&lt;"&amp;'الإعدادات'!$B$9))</f>
        <v/>
      </c>
      <c r="I357" s="20">
        <f>IF(A357&amp;""="","",SUMIFS('المصارف'!$D$6:$D$2005,'المصارف'!$B$6:$B$2005,A357&amp;"",'المصارف'!$A$6:$A$2005,"&gt;="&amp;'الإعدادات'!$B$8,'المصارف'!$A$6:$A$2005,"&lt;"&amp;'الإعدادات'!$B$9))</f>
        <v/>
      </c>
      <c r="J357" s="6">
        <f>IF(A357&amp;""="","",IF(F357=0,"لم يستلم بعد",IF(H357&gt;0,"استلم هذا الشهر","استلم سابقًا")))</f>
        <v/>
      </c>
    </row>
    <row r="358">
      <c r="A358" s="5" t="n"/>
      <c r="B358" s="5" t="n"/>
      <c r="C358" s="5" t="n"/>
      <c r="D358" s="13" t="n"/>
      <c r="E358" s="17" t="n"/>
      <c r="F358" s="19">
        <f>IF(A358&amp;""="","",COUNTIFS('المصارف'!$B$6:$B$2005,A358&amp;""))</f>
        <v/>
      </c>
      <c r="G358" s="20">
        <f>IF(A358&amp;""="","",SUMIFS('المصارف'!$D$6:$D$2005,'المصارف'!$B$6:$B$2005,A358&amp;""))</f>
        <v/>
      </c>
      <c r="H358" s="19">
        <f>IF(A358&amp;""="","",COUNTIFS('المصارف'!$B$6:$B$2005,A358&amp;"",'المصارف'!$A$6:$A$2005,"&gt;="&amp;'الإعدادات'!$B$8,'المصارف'!$A$6:$A$2005,"&lt;"&amp;'الإعدادات'!$B$9))</f>
        <v/>
      </c>
      <c r="I358" s="20">
        <f>IF(A358&amp;""="","",SUMIFS('المصارف'!$D$6:$D$2005,'المصارف'!$B$6:$B$2005,A358&amp;"",'المصارف'!$A$6:$A$2005,"&gt;="&amp;'الإعدادات'!$B$8,'المصارف'!$A$6:$A$2005,"&lt;"&amp;'الإعدادات'!$B$9))</f>
        <v/>
      </c>
      <c r="J358" s="6">
        <f>IF(A358&amp;""="","",IF(F358=0,"لم يستلم بعد",IF(H358&gt;0,"استلم هذا الشهر","استلم سابقًا")))</f>
        <v/>
      </c>
    </row>
    <row r="359">
      <c r="A359" s="5" t="n"/>
      <c r="B359" s="5" t="n"/>
      <c r="C359" s="5" t="n"/>
      <c r="D359" s="13" t="n"/>
      <c r="E359" s="17" t="n"/>
      <c r="F359" s="19">
        <f>IF(A359&amp;""="","",COUNTIFS('المصارف'!$B$6:$B$2005,A359&amp;""))</f>
        <v/>
      </c>
      <c r="G359" s="20">
        <f>IF(A359&amp;""="","",SUMIFS('المصارف'!$D$6:$D$2005,'المصارف'!$B$6:$B$2005,A359&amp;""))</f>
        <v/>
      </c>
      <c r="H359" s="19">
        <f>IF(A359&amp;""="","",COUNTIFS('المصارف'!$B$6:$B$2005,A359&amp;"",'المصارف'!$A$6:$A$2005,"&gt;="&amp;'الإعدادات'!$B$8,'المصارف'!$A$6:$A$2005,"&lt;"&amp;'الإعدادات'!$B$9))</f>
        <v/>
      </c>
      <c r="I359" s="20">
        <f>IF(A359&amp;""="","",SUMIFS('المصارف'!$D$6:$D$2005,'المصارف'!$B$6:$B$2005,A359&amp;"",'المصارف'!$A$6:$A$2005,"&gt;="&amp;'الإعدادات'!$B$8,'المصارف'!$A$6:$A$2005,"&lt;"&amp;'الإعدادات'!$B$9))</f>
        <v/>
      </c>
      <c r="J359" s="6">
        <f>IF(A359&amp;""="","",IF(F359=0,"لم يستلم بعد",IF(H359&gt;0,"استلم هذا الشهر","استلم سابقًا")))</f>
        <v/>
      </c>
    </row>
    <row r="360">
      <c r="A360" s="5" t="n"/>
      <c r="B360" s="5" t="n"/>
      <c r="C360" s="5" t="n"/>
      <c r="D360" s="13" t="n"/>
      <c r="E360" s="17" t="n"/>
      <c r="F360" s="19">
        <f>IF(A360&amp;""="","",COUNTIFS('المصارف'!$B$6:$B$2005,A360&amp;""))</f>
        <v/>
      </c>
      <c r="G360" s="20">
        <f>IF(A360&amp;""="","",SUMIFS('المصارف'!$D$6:$D$2005,'المصارف'!$B$6:$B$2005,A360&amp;""))</f>
        <v/>
      </c>
      <c r="H360" s="19">
        <f>IF(A360&amp;""="","",COUNTIFS('المصارف'!$B$6:$B$2005,A360&amp;"",'المصارف'!$A$6:$A$2005,"&gt;="&amp;'الإعدادات'!$B$8,'المصارف'!$A$6:$A$2005,"&lt;"&amp;'الإعدادات'!$B$9))</f>
        <v/>
      </c>
      <c r="I360" s="20">
        <f>IF(A360&amp;""="","",SUMIFS('المصارف'!$D$6:$D$2005,'المصارف'!$B$6:$B$2005,A360&amp;"",'المصارف'!$A$6:$A$2005,"&gt;="&amp;'الإعدادات'!$B$8,'المصارف'!$A$6:$A$2005,"&lt;"&amp;'الإعدادات'!$B$9))</f>
        <v/>
      </c>
      <c r="J360" s="6">
        <f>IF(A360&amp;""="","",IF(F360=0,"لم يستلم بعد",IF(H360&gt;0,"استلم هذا الشهر","استلم سابقًا")))</f>
        <v/>
      </c>
    </row>
    <row r="361">
      <c r="A361" s="5" t="n"/>
      <c r="B361" s="5" t="n"/>
      <c r="C361" s="5" t="n"/>
      <c r="D361" s="13" t="n"/>
      <c r="E361" s="17" t="n"/>
      <c r="F361" s="19">
        <f>IF(A361&amp;""="","",COUNTIFS('المصارف'!$B$6:$B$2005,A361&amp;""))</f>
        <v/>
      </c>
      <c r="G361" s="20">
        <f>IF(A361&amp;""="","",SUMIFS('المصارف'!$D$6:$D$2005,'المصارف'!$B$6:$B$2005,A361&amp;""))</f>
        <v/>
      </c>
      <c r="H361" s="19">
        <f>IF(A361&amp;""="","",COUNTIFS('المصارف'!$B$6:$B$2005,A361&amp;"",'المصارف'!$A$6:$A$2005,"&gt;="&amp;'الإعدادات'!$B$8,'المصارف'!$A$6:$A$2005,"&lt;"&amp;'الإعدادات'!$B$9))</f>
        <v/>
      </c>
      <c r="I361" s="20">
        <f>IF(A361&amp;""="","",SUMIFS('المصارف'!$D$6:$D$2005,'المصارف'!$B$6:$B$2005,A361&amp;"",'المصارف'!$A$6:$A$2005,"&gt;="&amp;'الإعدادات'!$B$8,'المصارف'!$A$6:$A$2005,"&lt;"&amp;'الإعدادات'!$B$9))</f>
        <v/>
      </c>
      <c r="J361" s="6">
        <f>IF(A361&amp;""="","",IF(F361=0,"لم يستلم بعد",IF(H361&gt;0,"استلم هذا الشهر","استلم سابقًا")))</f>
        <v/>
      </c>
    </row>
    <row r="362">
      <c r="A362" s="5" t="n"/>
      <c r="B362" s="5" t="n"/>
      <c r="C362" s="5" t="n"/>
      <c r="D362" s="13" t="n"/>
      <c r="E362" s="17" t="n"/>
      <c r="F362" s="19">
        <f>IF(A362&amp;""="","",COUNTIFS('المصارف'!$B$6:$B$2005,A362&amp;""))</f>
        <v/>
      </c>
      <c r="G362" s="20">
        <f>IF(A362&amp;""="","",SUMIFS('المصارف'!$D$6:$D$2005,'المصارف'!$B$6:$B$2005,A362&amp;""))</f>
        <v/>
      </c>
      <c r="H362" s="19">
        <f>IF(A362&amp;""="","",COUNTIFS('المصارف'!$B$6:$B$2005,A362&amp;"",'المصارف'!$A$6:$A$2005,"&gt;="&amp;'الإعدادات'!$B$8,'المصارف'!$A$6:$A$2005,"&lt;"&amp;'الإعدادات'!$B$9))</f>
        <v/>
      </c>
      <c r="I362" s="20">
        <f>IF(A362&amp;""="","",SUMIFS('المصارف'!$D$6:$D$2005,'المصارف'!$B$6:$B$2005,A362&amp;"",'المصارف'!$A$6:$A$2005,"&gt;="&amp;'الإعدادات'!$B$8,'المصارف'!$A$6:$A$2005,"&lt;"&amp;'الإعدادات'!$B$9))</f>
        <v/>
      </c>
      <c r="J362" s="6">
        <f>IF(A362&amp;""="","",IF(F362=0,"لم يستلم بعد",IF(H362&gt;0,"استلم هذا الشهر","استلم سابقًا")))</f>
        <v/>
      </c>
    </row>
    <row r="363">
      <c r="A363" s="5" t="n"/>
      <c r="B363" s="5" t="n"/>
      <c r="C363" s="5" t="n"/>
      <c r="D363" s="13" t="n"/>
      <c r="E363" s="17" t="n"/>
      <c r="F363" s="19">
        <f>IF(A363&amp;""="","",COUNTIFS('المصارف'!$B$6:$B$2005,A363&amp;""))</f>
        <v/>
      </c>
      <c r="G363" s="20">
        <f>IF(A363&amp;""="","",SUMIFS('المصارف'!$D$6:$D$2005,'المصارف'!$B$6:$B$2005,A363&amp;""))</f>
        <v/>
      </c>
      <c r="H363" s="19">
        <f>IF(A363&amp;""="","",COUNTIFS('المصارف'!$B$6:$B$2005,A363&amp;"",'المصارف'!$A$6:$A$2005,"&gt;="&amp;'الإعدادات'!$B$8,'المصارف'!$A$6:$A$2005,"&lt;"&amp;'الإعدادات'!$B$9))</f>
        <v/>
      </c>
      <c r="I363" s="20">
        <f>IF(A363&amp;""="","",SUMIFS('المصارف'!$D$6:$D$2005,'المصارف'!$B$6:$B$2005,A363&amp;"",'المصارف'!$A$6:$A$2005,"&gt;="&amp;'الإعدادات'!$B$8,'المصارف'!$A$6:$A$2005,"&lt;"&amp;'الإعدادات'!$B$9))</f>
        <v/>
      </c>
      <c r="J363" s="6">
        <f>IF(A363&amp;""="","",IF(F363=0,"لم يستلم بعد",IF(H363&gt;0,"استلم هذا الشهر","استلم سابقًا")))</f>
        <v/>
      </c>
    </row>
    <row r="364">
      <c r="A364" s="5" t="n"/>
      <c r="B364" s="5" t="n"/>
      <c r="C364" s="5" t="n"/>
      <c r="D364" s="13" t="n"/>
      <c r="E364" s="17" t="n"/>
      <c r="F364" s="19">
        <f>IF(A364&amp;""="","",COUNTIFS('المصارف'!$B$6:$B$2005,A364&amp;""))</f>
        <v/>
      </c>
      <c r="G364" s="20">
        <f>IF(A364&amp;""="","",SUMIFS('المصارف'!$D$6:$D$2005,'المصارف'!$B$6:$B$2005,A364&amp;""))</f>
        <v/>
      </c>
      <c r="H364" s="19">
        <f>IF(A364&amp;""="","",COUNTIFS('المصارف'!$B$6:$B$2005,A364&amp;"",'المصارف'!$A$6:$A$2005,"&gt;="&amp;'الإعدادات'!$B$8,'المصارف'!$A$6:$A$2005,"&lt;"&amp;'الإعدادات'!$B$9))</f>
        <v/>
      </c>
      <c r="I364" s="20">
        <f>IF(A364&amp;""="","",SUMIFS('المصارف'!$D$6:$D$2005,'المصارف'!$B$6:$B$2005,A364&amp;"",'المصارف'!$A$6:$A$2005,"&gt;="&amp;'الإعدادات'!$B$8,'المصارف'!$A$6:$A$2005,"&lt;"&amp;'الإعدادات'!$B$9))</f>
        <v/>
      </c>
      <c r="J364" s="6">
        <f>IF(A364&amp;""="","",IF(F364=0,"لم يستلم بعد",IF(H364&gt;0,"استلم هذا الشهر","استلم سابقًا")))</f>
        <v/>
      </c>
    </row>
    <row r="365">
      <c r="A365" s="5" t="n"/>
      <c r="B365" s="5" t="n"/>
      <c r="C365" s="5" t="n"/>
      <c r="D365" s="13" t="n"/>
      <c r="E365" s="17" t="n"/>
      <c r="F365" s="19">
        <f>IF(A365&amp;""="","",COUNTIFS('المصارف'!$B$6:$B$2005,A365&amp;""))</f>
        <v/>
      </c>
      <c r="G365" s="20">
        <f>IF(A365&amp;""="","",SUMIFS('المصارف'!$D$6:$D$2005,'المصارف'!$B$6:$B$2005,A365&amp;""))</f>
        <v/>
      </c>
      <c r="H365" s="19">
        <f>IF(A365&amp;""="","",COUNTIFS('المصارف'!$B$6:$B$2005,A365&amp;"",'المصارف'!$A$6:$A$2005,"&gt;="&amp;'الإعدادات'!$B$8,'المصارف'!$A$6:$A$2005,"&lt;"&amp;'الإعدادات'!$B$9))</f>
        <v/>
      </c>
      <c r="I365" s="20">
        <f>IF(A365&amp;""="","",SUMIFS('المصارف'!$D$6:$D$2005,'المصارف'!$B$6:$B$2005,A365&amp;"",'المصارف'!$A$6:$A$2005,"&gt;="&amp;'الإعدادات'!$B$8,'المصارف'!$A$6:$A$2005,"&lt;"&amp;'الإعدادات'!$B$9))</f>
        <v/>
      </c>
      <c r="J365" s="6">
        <f>IF(A365&amp;""="","",IF(F365=0,"لم يستلم بعد",IF(H365&gt;0,"استلم هذا الشهر","استلم سابقًا")))</f>
        <v/>
      </c>
    </row>
    <row r="366">
      <c r="A366" s="5" t="n"/>
      <c r="B366" s="5" t="n"/>
      <c r="C366" s="5" t="n"/>
      <c r="D366" s="13" t="n"/>
      <c r="E366" s="17" t="n"/>
      <c r="F366" s="19">
        <f>IF(A366&amp;""="","",COUNTIFS('المصارف'!$B$6:$B$2005,A366&amp;""))</f>
        <v/>
      </c>
      <c r="G366" s="20">
        <f>IF(A366&amp;""="","",SUMIFS('المصارف'!$D$6:$D$2005,'المصارف'!$B$6:$B$2005,A366&amp;""))</f>
        <v/>
      </c>
      <c r="H366" s="19">
        <f>IF(A366&amp;""="","",COUNTIFS('المصارف'!$B$6:$B$2005,A366&amp;"",'المصارف'!$A$6:$A$2005,"&gt;="&amp;'الإعدادات'!$B$8,'المصارف'!$A$6:$A$2005,"&lt;"&amp;'الإعدادات'!$B$9))</f>
        <v/>
      </c>
      <c r="I366" s="20">
        <f>IF(A366&amp;""="","",SUMIFS('المصارف'!$D$6:$D$2005,'المصارف'!$B$6:$B$2005,A366&amp;"",'المصارف'!$A$6:$A$2005,"&gt;="&amp;'الإعدادات'!$B$8,'المصارف'!$A$6:$A$2005,"&lt;"&amp;'الإعدادات'!$B$9))</f>
        <v/>
      </c>
      <c r="J366" s="6">
        <f>IF(A366&amp;""="","",IF(F366=0,"لم يستلم بعد",IF(H366&gt;0,"استلم هذا الشهر","استلم سابقًا")))</f>
        <v/>
      </c>
    </row>
    <row r="367">
      <c r="A367" s="5" t="n"/>
      <c r="B367" s="5" t="n"/>
      <c r="C367" s="5" t="n"/>
      <c r="D367" s="13" t="n"/>
      <c r="E367" s="17" t="n"/>
      <c r="F367" s="19">
        <f>IF(A367&amp;""="","",COUNTIFS('المصارف'!$B$6:$B$2005,A367&amp;""))</f>
        <v/>
      </c>
      <c r="G367" s="20">
        <f>IF(A367&amp;""="","",SUMIFS('المصارف'!$D$6:$D$2005,'المصارف'!$B$6:$B$2005,A367&amp;""))</f>
        <v/>
      </c>
      <c r="H367" s="19">
        <f>IF(A367&amp;""="","",COUNTIFS('المصارف'!$B$6:$B$2005,A367&amp;"",'المصارف'!$A$6:$A$2005,"&gt;="&amp;'الإعدادات'!$B$8,'المصارف'!$A$6:$A$2005,"&lt;"&amp;'الإعدادات'!$B$9))</f>
        <v/>
      </c>
      <c r="I367" s="20">
        <f>IF(A367&amp;""="","",SUMIFS('المصارف'!$D$6:$D$2005,'المصارف'!$B$6:$B$2005,A367&amp;"",'المصارف'!$A$6:$A$2005,"&gt;="&amp;'الإعدادات'!$B$8,'المصارف'!$A$6:$A$2005,"&lt;"&amp;'الإعدادات'!$B$9))</f>
        <v/>
      </c>
      <c r="J367" s="6">
        <f>IF(A367&amp;""="","",IF(F367=0,"لم يستلم بعد",IF(H367&gt;0,"استلم هذا الشهر","استلم سابقًا")))</f>
        <v/>
      </c>
    </row>
    <row r="368">
      <c r="A368" s="5" t="n"/>
      <c r="B368" s="5" t="n"/>
      <c r="C368" s="5" t="n"/>
      <c r="D368" s="13" t="n"/>
      <c r="E368" s="17" t="n"/>
      <c r="F368" s="19">
        <f>IF(A368&amp;""="","",COUNTIFS('المصارف'!$B$6:$B$2005,A368&amp;""))</f>
        <v/>
      </c>
      <c r="G368" s="20">
        <f>IF(A368&amp;""="","",SUMIFS('المصارف'!$D$6:$D$2005,'المصارف'!$B$6:$B$2005,A368&amp;""))</f>
        <v/>
      </c>
      <c r="H368" s="19">
        <f>IF(A368&amp;""="","",COUNTIFS('المصارف'!$B$6:$B$2005,A368&amp;"",'المصارف'!$A$6:$A$2005,"&gt;="&amp;'الإعدادات'!$B$8,'المصارف'!$A$6:$A$2005,"&lt;"&amp;'الإعدادات'!$B$9))</f>
        <v/>
      </c>
      <c r="I368" s="20">
        <f>IF(A368&amp;""="","",SUMIFS('المصارف'!$D$6:$D$2005,'المصارف'!$B$6:$B$2005,A368&amp;"",'المصارف'!$A$6:$A$2005,"&gt;="&amp;'الإعدادات'!$B$8,'المصارف'!$A$6:$A$2005,"&lt;"&amp;'الإعدادات'!$B$9))</f>
        <v/>
      </c>
      <c r="J368" s="6">
        <f>IF(A368&amp;""="","",IF(F368=0,"لم يستلم بعد",IF(H368&gt;0,"استلم هذا الشهر","استلم سابقًا")))</f>
        <v/>
      </c>
    </row>
    <row r="369">
      <c r="A369" s="5" t="n"/>
      <c r="B369" s="5" t="n"/>
      <c r="C369" s="5" t="n"/>
      <c r="D369" s="13" t="n"/>
      <c r="E369" s="17" t="n"/>
      <c r="F369" s="19">
        <f>IF(A369&amp;""="","",COUNTIFS('المصارف'!$B$6:$B$2005,A369&amp;""))</f>
        <v/>
      </c>
      <c r="G369" s="20">
        <f>IF(A369&amp;""="","",SUMIFS('المصارف'!$D$6:$D$2005,'المصارف'!$B$6:$B$2005,A369&amp;""))</f>
        <v/>
      </c>
      <c r="H369" s="19">
        <f>IF(A369&amp;""="","",COUNTIFS('المصارف'!$B$6:$B$2005,A369&amp;"",'المصارف'!$A$6:$A$2005,"&gt;="&amp;'الإعدادات'!$B$8,'المصارف'!$A$6:$A$2005,"&lt;"&amp;'الإعدادات'!$B$9))</f>
        <v/>
      </c>
      <c r="I369" s="20">
        <f>IF(A369&amp;""="","",SUMIFS('المصارف'!$D$6:$D$2005,'المصارف'!$B$6:$B$2005,A369&amp;"",'المصارف'!$A$6:$A$2005,"&gt;="&amp;'الإعدادات'!$B$8,'المصارف'!$A$6:$A$2005,"&lt;"&amp;'الإعدادات'!$B$9))</f>
        <v/>
      </c>
      <c r="J369" s="6">
        <f>IF(A369&amp;""="","",IF(F369=0,"لم يستلم بعد",IF(H369&gt;0,"استلم هذا الشهر","استلم سابقًا")))</f>
        <v/>
      </c>
    </row>
    <row r="370">
      <c r="A370" s="5" t="n"/>
      <c r="B370" s="5" t="n"/>
      <c r="C370" s="5" t="n"/>
      <c r="D370" s="13" t="n"/>
      <c r="E370" s="17" t="n"/>
      <c r="F370" s="19">
        <f>IF(A370&amp;""="","",COUNTIFS('المصارف'!$B$6:$B$2005,A370&amp;""))</f>
        <v/>
      </c>
      <c r="G370" s="20">
        <f>IF(A370&amp;""="","",SUMIFS('المصارف'!$D$6:$D$2005,'المصارف'!$B$6:$B$2005,A370&amp;""))</f>
        <v/>
      </c>
      <c r="H370" s="19">
        <f>IF(A370&amp;""="","",COUNTIFS('المصارف'!$B$6:$B$2005,A370&amp;"",'المصارف'!$A$6:$A$2005,"&gt;="&amp;'الإعدادات'!$B$8,'المصارف'!$A$6:$A$2005,"&lt;"&amp;'الإعدادات'!$B$9))</f>
        <v/>
      </c>
      <c r="I370" s="20">
        <f>IF(A370&amp;""="","",SUMIFS('المصارف'!$D$6:$D$2005,'المصارف'!$B$6:$B$2005,A370&amp;"",'المصارف'!$A$6:$A$2005,"&gt;="&amp;'الإعدادات'!$B$8,'المصارف'!$A$6:$A$2005,"&lt;"&amp;'الإعدادات'!$B$9))</f>
        <v/>
      </c>
      <c r="J370" s="6">
        <f>IF(A370&amp;""="","",IF(F370=0,"لم يستلم بعد",IF(H370&gt;0,"استلم هذا الشهر","استلم سابقًا")))</f>
        <v/>
      </c>
    </row>
    <row r="371">
      <c r="A371" s="5" t="n"/>
      <c r="B371" s="5" t="n"/>
      <c r="C371" s="5" t="n"/>
      <c r="D371" s="13" t="n"/>
      <c r="E371" s="17" t="n"/>
      <c r="F371" s="19">
        <f>IF(A371&amp;""="","",COUNTIFS('المصارف'!$B$6:$B$2005,A371&amp;""))</f>
        <v/>
      </c>
      <c r="G371" s="20">
        <f>IF(A371&amp;""="","",SUMIFS('المصارف'!$D$6:$D$2005,'المصارف'!$B$6:$B$2005,A371&amp;""))</f>
        <v/>
      </c>
      <c r="H371" s="19">
        <f>IF(A371&amp;""="","",COUNTIFS('المصارف'!$B$6:$B$2005,A371&amp;"",'المصارف'!$A$6:$A$2005,"&gt;="&amp;'الإعدادات'!$B$8,'المصارف'!$A$6:$A$2005,"&lt;"&amp;'الإعدادات'!$B$9))</f>
        <v/>
      </c>
      <c r="I371" s="20">
        <f>IF(A371&amp;""="","",SUMIFS('المصارف'!$D$6:$D$2005,'المصارف'!$B$6:$B$2005,A371&amp;"",'المصارف'!$A$6:$A$2005,"&gt;="&amp;'الإعدادات'!$B$8,'المصارف'!$A$6:$A$2005,"&lt;"&amp;'الإعدادات'!$B$9))</f>
        <v/>
      </c>
      <c r="J371" s="6">
        <f>IF(A371&amp;""="","",IF(F371=0,"لم يستلم بعد",IF(H371&gt;0,"استلم هذا الشهر","استلم سابقًا")))</f>
        <v/>
      </c>
    </row>
    <row r="372">
      <c r="A372" s="5" t="n"/>
      <c r="B372" s="5" t="n"/>
      <c r="C372" s="5" t="n"/>
      <c r="D372" s="13" t="n"/>
      <c r="E372" s="17" t="n"/>
      <c r="F372" s="19">
        <f>IF(A372&amp;""="","",COUNTIFS('المصارف'!$B$6:$B$2005,A372&amp;""))</f>
        <v/>
      </c>
      <c r="G372" s="20">
        <f>IF(A372&amp;""="","",SUMIFS('المصارف'!$D$6:$D$2005,'المصارف'!$B$6:$B$2005,A372&amp;""))</f>
        <v/>
      </c>
      <c r="H372" s="19">
        <f>IF(A372&amp;""="","",COUNTIFS('المصارف'!$B$6:$B$2005,A372&amp;"",'المصارف'!$A$6:$A$2005,"&gt;="&amp;'الإعدادات'!$B$8,'المصارف'!$A$6:$A$2005,"&lt;"&amp;'الإعدادات'!$B$9))</f>
        <v/>
      </c>
      <c r="I372" s="20">
        <f>IF(A372&amp;""="","",SUMIFS('المصارف'!$D$6:$D$2005,'المصارف'!$B$6:$B$2005,A372&amp;"",'المصارف'!$A$6:$A$2005,"&gt;="&amp;'الإعدادات'!$B$8,'المصارف'!$A$6:$A$2005,"&lt;"&amp;'الإعدادات'!$B$9))</f>
        <v/>
      </c>
      <c r="J372" s="6">
        <f>IF(A372&amp;""="","",IF(F372=0,"لم يستلم بعد",IF(H372&gt;0,"استلم هذا الشهر","استلم سابقًا")))</f>
        <v/>
      </c>
    </row>
    <row r="373">
      <c r="A373" s="5" t="n"/>
      <c r="B373" s="5" t="n"/>
      <c r="C373" s="5" t="n"/>
      <c r="D373" s="13" t="n"/>
      <c r="E373" s="17" t="n"/>
      <c r="F373" s="19">
        <f>IF(A373&amp;""="","",COUNTIFS('المصارف'!$B$6:$B$2005,A373&amp;""))</f>
        <v/>
      </c>
      <c r="G373" s="20">
        <f>IF(A373&amp;""="","",SUMIFS('المصارف'!$D$6:$D$2005,'المصارف'!$B$6:$B$2005,A373&amp;""))</f>
        <v/>
      </c>
      <c r="H373" s="19">
        <f>IF(A373&amp;""="","",COUNTIFS('المصارف'!$B$6:$B$2005,A373&amp;"",'المصارف'!$A$6:$A$2005,"&gt;="&amp;'الإعدادات'!$B$8,'المصارف'!$A$6:$A$2005,"&lt;"&amp;'الإعدادات'!$B$9))</f>
        <v/>
      </c>
      <c r="I373" s="20">
        <f>IF(A373&amp;""="","",SUMIFS('المصارف'!$D$6:$D$2005,'المصارف'!$B$6:$B$2005,A373&amp;"",'المصارف'!$A$6:$A$2005,"&gt;="&amp;'الإعدادات'!$B$8,'المصارف'!$A$6:$A$2005,"&lt;"&amp;'الإعدادات'!$B$9))</f>
        <v/>
      </c>
      <c r="J373" s="6">
        <f>IF(A373&amp;""="","",IF(F373=0,"لم يستلم بعد",IF(H373&gt;0,"استلم هذا الشهر","استلم سابقًا")))</f>
        <v/>
      </c>
    </row>
    <row r="374">
      <c r="A374" s="5" t="n"/>
      <c r="B374" s="5" t="n"/>
      <c r="C374" s="5" t="n"/>
      <c r="D374" s="13" t="n"/>
      <c r="E374" s="17" t="n"/>
      <c r="F374" s="19">
        <f>IF(A374&amp;""="","",COUNTIFS('المصارف'!$B$6:$B$2005,A374&amp;""))</f>
        <v/>
      </c>
      <c r="G374" s="20">
        <f>IF(A374&amp;""="","",SUMIFS('المصارف'!$D$6:$D$2005,'المصارف'!$B$6:$B$2005,A374&amp;""))</f>
        <v/>
      </c>
      <c r="H374" s="19">
        <f>IF(A374&amp;""="","",COUNTIFS('المصارف'!$B$6:$B$2005,A374&amp;"",'المصارف'!$A$6:$A$2005,"&gt;="&amp;'الإعدادات'!$B$8,'المصارف'!$A$6:$A$2005,"&lt;"&amp;'الإعدادات'!$B$9))</f>
        <v/>
      </c>
      <c r="I374" s="20">
        <f>IF(A374&amp;""="","",SUMIFS('المصارف'!$D$6:$D$2005,'المصارف'!$B$6:$B$2005,A374&amp;"",'المصارف'!$A$6:$A$2005,"&gt;="&amp;'الإعدادات'!$B$8,'المصارف'!$A$6:$A$2005,"&lt;"&amp;'الإعدادات'!$B$9))</f>
        <v/>
      </c>
      <c r="J374" s="6">
        <f>IF(A374&amp;""="","",IF(F374=0,"لم يستلم بعد",IF(H374&gt;0,"استلم هذا الشهر","استلم سابقًا")))</f>
        <v/>
      </c>
    </row>
    <row r="375">
      <c r="A375" s="5" t="n"/>
      <c r="B375" s="5" t="n"/>
      <c r="C375" s="5" t="n"/>
      <c r="D375" s="13" t="n"/>
      <c r="E375" s="17" t="n"/>
      <c r="F375" s="19">
        <f>IF(A375&amp;""="","",COUNTIFS('المصارف'!$B$6:$B$2005,A375&amp;""))</f>
        <v/>
      </c>
      <c r="G375" s="20">
        <f>IF(A375&amp;""="","",SUMIFS('المصارف'!$D$6:$D$2005,'المصارف'!$B$6:$B$2005,A375&amp;""))</f>
        <v/>
      </c>
      <c r="H375" s="19">
        <f>IF(A375&amp;""="","",COUNTIFS('المصارف'!$B$6:$B$2005,A375&amp;"",'المصارف'!$A$6:$A$2005,"&gt;="&amp;'الإعدادات'!$B$8,'المصارف'!$A$6:$A$2005,"&lt;"&amp;'الإعدادات'!$B$9))</f>
        <v/>
      </c>
      <c r="I375" s="20">
        <f>IF(A375&amp;""="","",SUMIFS('المصارف'!$D$6:$D$2005,'المصارف'!$B$6:$B$2005,A375&amp;"",'المصارف'!$A$6:$A$2005,"&gt;="&amp;'الإعدادات'!$B$8,'المصارف'!$A$6:$A$2005,"&lt;"&amp;'الإعدادات'!$B$9))</f>
        <v/>
      </c>
      <c r="J375" s="6">
        <f>IF(A375&amp;""="","",IF(F375=0,"لم يستلم بعد",IF(H375&gt;0,"استلم هذا الشهر","استلم سابقًا")))</f>
        <v/>
      </c>
    </row>
    <row r="376">
      <c r="A376" s="5" t="n"/>
      <c r="B376" s="5" t="n"/>
      <c r="C376" s="5" t="n"/>
      <c r="D376" s="13" t="n"/>
      <c r="E376" s="17" t="n"/>
      <c r="F376" s="19">
        <f>IF(A376&amp;""="","",COUNTIFS('المصارف'!$B$6:$B$2005,A376&amp;""))</f>
        <v/>
      </c>
      <c r="G376" s="20">
        <f>IF(A376&amp;""="","",SUMIFS('المصارف'!$D$6:$D$2005,'المصارف'!$B$6:$B$2005,A376&amp;""))</f>
        <v/>
      </c>
      <c r="H376" s="19">
        <f>IF(A376&amp;""="","",COUNTIFS('المصارف'!$B$6:$B$2005,A376&amp;"",'المصارف'!$A$6:$A$2005,"&gt;="&amp;'الإعدادات'!$B$8,'المصارف'!$A$6:$A$2005,"&lt;"&amp;'الإعدادات'!$B$9))</f>
        <v/>
      </c>
      <c r="I376" s="20">
        <f>IF(A376&amp;""="","",SUMIFS('المصارف'!$D$6:$D$2005,'المصارف'!$B$6:$B$2005,A376&amp;"",'المصارف'!$A$6:$A$2005,"&gt;="&amp;'الإعدادات'!$B$8,'المصارف'!$A$6:$A$2005,"&lt;"&amp;'الإعدادات'!$B$9))</f>
        <v/>
      </c>
      <c r="J376" s="6">
        <f>IF(A376&amp;""="","",IF(F376=0,"لم يستلم بعد",IF(H376&gt;0,"استلم هذا الشهر","استلم سابقًا")))</f>
        <v/>
      </c>
    </row>
    <row r="377">
      <c r="A377" s="5" t="n"/>
      <c r="B377" s="5" t="n"/>
      <c r="C377" s="5" t="n"/>
      <c r="D377" s="13" t="n"/>
      <c r="E377" s="17" t="n"/>
      <c r="F377" s="19">
        <f>IF(A377&amp;""="","",COUNTIFS('المصارف'!$B$6:$B$2005,A377&amp;""))</f>
        <v/>
      </c>
      <c r="G377" s="20">
        <f>IF(A377&amp;""="","",SUMIFS('المصارف'!$D$6:$D$2005,'المصارف'!$B$6:$B$2005,A377&amp;""))</f>
        <v/>
      </c>
      <c r="H377" s="19">
        <f>IF(A377&amp;""="","",COUNTIFS('المصارف'!$B$6:$B$2005,A377&amp;"",'المصارف'!$A$6:$A$2005,"&gt;="&amp;'الإعدادات'!$B$8,'المصارف'!$A$6:$A$2005,"&lt;"&amp;'الإعدادات'!$B$9))</f>
        <v/>
      </c>
      <c r="I377" s="20">
        <f>IF(A377&amp;""="","",SUMIFS('المصارف'!$D$6:$D$2005,'المصارف'!$B$6:$B$2005,A377&amp;"",'المصارف'!$A$6:$A$2005,"&gt;="&amp;'الإعدادات'!$B$8,'المصارف'!$A$6:$A$2005,"&lt;"&amp;'الإعدادات'!$B$9))</f>
        <v/>
      </c>
      <c r="J377" s="6">
        <f>IF(A377&amp;""="","",IF(F377=0,"لم يستلم بعد",IF(H377&gt;0,"استلم هذا الشهر","استلم سابقًا")))</f>
        <v/>
      </c>
    </row>
    <row r="378">
      <c r="A378" s="5" t="n"/>
      <c r="B378" s="5" t="n"/>
      <c r="C378" s="5" t="n"/>
      <c r="D378" s="13" t="n"/>
      <c r="E378" s="17" t="n"/>
      <c r="F378" s="19">
        <f>IF(A378&amp;""="","",COUNTIFS('المصارف'!$B$6:$B$2005,A378&amp;""))</f>
        <v/>
      </c>
      <c r="G378" s="20">
        <f>IF(A378&amp;""="","",SUMIFS('المصارف'!$D$6:$D$2005,'المصارف'!$B$6:$B$2005,A378&amp;""))</f>
        <v/>
      </c>
      <c r="H378" s="19">
        <f>IF(A378&amp;""="","",COUNTIFS('المصارف'!$B$6:$B$2005,A378&amp;"",'المصارف'!$A$6:$A$2005,"&gt;="&amp;'الإعدادات'!$B$8,'المصارف'!$A$6:$A$2005,"&lt;"&amp;'الإعدادات'!$B$9))</f>
        <v/>
      </c>
      <c r="I378" s="20">
        <f>IF(A378&amp;""="","",SUMIFS('المصارف'!$D$6:$D$2005,'المصارف'!$B$6:$B$2005,A378&amp;"",'المصارف'!$A$6:$A$2005,"&gt;="&amp;'الإعدادات'!$B$8,'المصارف'!$A$6:$A$2005,"&lt;"&amp;'الإعدادات'!$B$9))</f>
        <v/>
      </c>
      <c r="J378" s="6">
        <f>IF(A378&amp;""="","",IF(F378=0,"لم يستلم بعد",IF(H378&gt;0,"استلم هذا الشهر","استلم سابقًا")))</f>
        <v/>
      </c>
    </row>
    <row r="379">
      <c r="A379" s="5" t="n"/>
      <c r="B379" s="5" t="n"/>
      <c r="C379" s="5" t="n"/>
      <c r="D379" s="13" t="n"/>
      <c r="E379" s="17" t="n"/>
      <c r="F379" s="19">
        <f>IF(A379&amp;""="","",COUNTIFS('المصارف'!$B$6:$B$2005,A379&amp;""))</f>
        <v/>
      </c>
      <c r="G379" s="20">
        <f>IF(A379&amp;""="","",SUMIFS('المصارف'!$D$6:$D$2005,'المصارف'!$B$6:$B$2005,A379&amp;""))</f>
        <v/>
      </c>
      <c r="H379" s="19">
        <f>IF(A379&amp;""="","",COUNTIFS('المصارف'!$B$6:$B$2005,A379&amp;"",'المصارف'!$A$6:$A$2005,"&gt;="&amp;'الإعدادات'!$B$8,'المصارف'!$A$6:$A$2005,"&lt;"&amp;'الإعدادات'!$B$9))</f>
        <v/>
      </c>
      <c r="I379" s="20">
        <f>IF(A379&amp;""="","",SUMIFS('المصارف'!$D$6:$D$2005,'المصارف'!$B$6:$B$2005,A379&amp;"",'المصارف'!$A$6:$A$2005,"&gt;="&amp;'الإعدادات'!$B$8,'المصارف'!$A$6:$A$2005,"&lt;"&amp;'الإعدادات'!$B$9))</f>
        <v/>
      </c>
      <c r="J379" s="6">
        <f>IF(A379&amp;""="","",IF(F379=0,"لم يستلم بعد",IF(H379&gt;0,"استلم هذا الشهر","استلم سابقًا")))</f>
        <v/>
      </c>
    </row>
    <row r="380">
      <c r="A380" s="5" t="n"/>
      <c r="B380" s="5" t="n"/>
      <c r="C380" s="5" t="n"/>
      <c r="D380" s="13" t="n"/>
      <c r="E380" s="17" t="n"/>
      <c r="F380" s="19">
        <f>IF(A380&amp;""="","",COUNTIFS('المصارف'!$B$6:$B$2005,A380&amp;""))</f>
        <v/>
      </c>
      <c r="G380" s="20">
        <f>IF(A380&amp;""="","",SUMIFS('المصارف'!$D$6:$D$2005,'المصارف'!$B$6:$B$2005,A380&amp;""))</f>
        <v/>
      </c>
      <c r="H380" s="19">
        <f>IF(A380&amp;""="","",COUNTIFS('المصارف'!$B$6:$B$2005,A380&amp;"",'المصارف'!$A$6:$A$2005,"&gt;="&amp;'الإعدادات'!$B$8,'المصارف'!$A$6:$A$2005,"&lt;"&amp;'الإعدادات'!$B$9))</f>
        <v/>
      </c>
      <c r="I380" s="20">
        <f>IF(A380&amp;""="","",SUMIFS('المصارف'!$D$6:$D$2005,'المصارف'!$B$6:$B$2005,A380&amp;"",'المصارف'!$A$6:$A$2005,"&gt;="&amp;'الإعدادات'!$B$8,'المصارف'!$A$6:$A$2005,"&lt;"&amp;'الإعدادات'!$B$9))</f>
        <v/>
      </c>
      <c r="J380" s="6">
        <f>IF(A380&amp;""="","",IF(F380=0,"لم يستلم بعد",IF(H380&gt;0,"استلم هذا الشهر","استلم سابقًا")))</f>
        <v/>
      </c>
    </row>
    <row r="381">
      <c r="A381" s="5" t="n"/>
      <c r="B381" s="5" t="n"/>
      <c r="C381" s="5" t="n"/>
      <c r="D381" s="13" t="n"/>
      <c r="E381" s="17" t="n"/>
      <c r="F381" s="19">
        <f>IF(A381&amp;""="","",COUNTIFS('المصارف'!$B$6:$B$2005,A381&amp;""))</f>
        <v/>
      </c>
      <c r="G381" s="20">
        <f>IF(A381&amp;""="","",SUMIFS('المصارف'!$D$6:$D$2005,'المصارف'!$B$6:$B$2005,A381&amp;""))</f>
        <v/>
      </c>
      <c r="H381" s="19">
        <f>IF(A381&amp;""="","",COUNTIFS('المصارف'!$B$6:$B$2005,A381&amp;"",'المصارف'!$A$6:$A$2005,"&gt;="&amp;'الإعدادات'!$B$8,'المصارف'!$A$6:$A$2005,"&lt;"&amp;'الإعدادات'!$B$9))</f>
        <v/>
      </c>
      <c r="I381" s="20">
        <f>IF(A381&amp;""="","",SUMIFS('المصارف'!$D$6:$D$2005,'المصارف'!$B$6:$B$2005,A381&amp;"",'المصارف'!$A$6:$A$2005,"&gt;="&amp;'الإعدادات'!$B$8,'المصارف'!$A$6:$A$2005,"&lt;"&amp;'الإعدادات'!$B$9))</f>
        <v/>
      </c>
      <c r="J381" s="6">
        <f>IF(A381&amp;""="","",IF(F381=0,"لم يستلم بعد",IF(H381&gt;0,"استلم هذا الشهر","استلم سابقًا")))</f>
        <v/>
      </c>
    </row>
    <row r="382">
      <c r="A382" s="5" t="n"/>
      <c r="B382" s="5" t="n"/>
      <c r="C382" s="5" t="n"/>
      <c r="D382" s="13" t="n"/>
      <c r="E382" s="17" t="n"/>
      <c r="F382" s="19">
        <f>IF(A382&amp;""="","",COUNTIFS('المصارف'!$B$6:$B$2005,A382&amp;""))</f>
        <v/>
      </c>
      <c r="G382" s="20">
        <f>IF(A382&amp;""="","",SUMIFS('المصارف'!$D$6:$D$2005,'المصارف'!$B$6:$B$2005,A382&amp;""))</f>
        <v/>
      </c>
      <c r="H382" s="19">
        <f>IF(A382&amp;""="","",COUNTIFS('المصارف'!$B$6:$B$2005,A382&amp;"",'المصارف'!$A$6:$A$2005,"&gt;="&amp;'الإعدادات'!$B$8,'المصارف'!$A$6:$A$2005,"&lt;"&amp;'الإعدادات'!$B$9))</f>
        <v/>
      </c>
      <c r="I382" s="20">
        <f>IF(A382&amp;""="","",SUMIFS('المصارف'!$D$6:$D$2005,'المصارف'!$B$6:$B$2005,A382&amp;"",'المصارف'!$A$6:$A$2005,"&gt;="&amp;'الإعدادات'!$B$8,'المصارف'!$A$6:$A$2005,"&lt;"&amp;'الإعدادات'!$B$9))</f>
        <v/>
      </c>
      <c r="J382" s="6">
        <f>IF(A382&amp;""="","",IF(F382=0,"لم يستلم بعد",IF(H382&gt;0,"استلم هذا الشهر","استلم سابقًا")))</f>
        <v/>
      </c>
    </row>
    <row r="383">
      <c r="A383" s="5" t="n"/>
      <c r="B383" s="5" t="n"/>
      <c r="C383" s="5" t="n"/>
      <c r="D383" s="13" t="n"/>
      <c r="E383" s="17" t="n"/>
      <c r="F383" s="19">
        <f>IF(A383&amp;""="","",COUNTIFS('المصارف'!$B$6:$B$2005,A383&amp;""))</f>
        <v/>
      </c>
      <c r="G383" s="20">
        <f>IF(A383&amp;""="","",SUMIFS('المصارف'!$D$6:$D$2005,'المصارف'!$B$6:$B$2005,A383&amp;""))</f>
        <v/>
      </c>
      <c r="H383" s="19">
        <f>IF(A383&amp;""="","",COUNTIFS('المصارف'!$B$6:$B$2005,A383&amp;"",'المصارف'!$A$6:$A$2005,"&gt;="&amp;'الإعدادات'!$B$8,'المصارف'!$A$6:$A$2005,"&lt;"&amp;'الإعدادات'!$B$9))</f>
        <v/>
      </c>
      <c r="I383" s="20">
        <f>IF(A383&amp;""="","",SUMIFS('المصارف'!$D$6:$D$2005,'المصارف'!$B$6:$B$2005,A383&amp;"",'المصارف'!$A$6:$A$2005,"&gt;="&amp;'الإعدادات'!$B$8,'المصارف'!$A$6:$A$2005,"&lt;"&amp;'الإعدادات'!$B$9))</f>
        <v/>
      </c>
      <c r="J383" s="6">
        <f>IF(A383&amp;""="","",IF(F383=0,"لم يستلم بعد",IF(H383&gt;0,"استلم هذا الشهر","استلم سابقًا")))</f>
        <v/>
      </c>
    </row>
    <row r="384">
      <c r="A384" s="5" t="n"/>
      <c r="B384" s="5" t="n"/>
      <c r="C384" s="5" t="n"/>
      <c r="D384" s="13" t="n"/>
      <c r="E384" s="17" t="n"/>
      <c r="F384" s="19">
        <f>IF(A384&amp;""="","",COUNTIFS('المصارف'!$B$6:$B$2005,A384&amp;""))</f>
        <v/>
      </c>
      <c r="G384" s="20">
        <f>IF(A384&amp;""="","",SUMIFS('المصارف'!$D$6:$D$2005,'المصارف'!$B$6:$B$2005,A384&amp;""))</f>
        <v/>
      </c>
      <c r="H384" s="19">
        <f>IF(A384&amp;""="","",COUNTIFS('المصارف'!$B$6:$B$2005,A384&amp;"",'المصارف'!$A$6:$A$2005,"&gt;="&amp;'الإعدادات'!$B$8,'المصارف'!$A$6:$A$2005,"&lt;"&amp;'الإعدادات'!$B$9))</f>
        <v/>
      </c>
      <c r="I384" s="20">
        <f>IF(A384&amp;""="","",SUMIFS('المصارف'!$D$6:$D$2005,'المصارف'!$B$6:$B$2005,A384&amp;"",'المصارف'!$A$6:$A$2005,"&gt;="&amp;'الإعدادات'!$B$8,'المصارف'!$A$6:$A$2005,"&lt;"&amp;'الإعدادات'!$B$9))</f>
        <v/>
      </c>
      <c r="J384" s="6">
        <f>IF(A384&amp;""="","",IF(F384=0,"لم يستلم بعد",IF(H384&gt;0,"استلم هذا الشهر","استلم سابقًا")))</f>
        <v/>
      </c>
    </row>
    <row r="385">
      <c r="A385" s="5" t="n"/>
      <c r="B385" s="5" t="n"/>
      <c r="C385" s="5" t="n"/>
      <c r="D385" s="13" t="n"/>
      <c r="E385" s="17" t="n"/>
      <c r="F385" s="19">
        <f>IF(A385&amp;""="","",COUNTIFS('المصارف'!$B$6:$B$2005,A385&amp;""))</f>
        <v/>
      </c>
      <c r="G385" s="20">
        <f>IF(A385&amp;""="","",SUMIFS('المصارف'!$D$6:$D$2005,'المصارف'!$B$6:$B$2005,A385&amp;""))</f>
        <v/>
      </c>
      <c r="H385" s="19">
        <f>IF(A385&amp;""="","",COUNTIFS('المصارف'!$B$6:$B$2005,A385&amp;"",'المصارف'!$A$6:$A$2005,"&gt;="&amp;'الإعدادات'!$B$8,'المصارف'!$A$6:$A$2005,"&lt;"&amp;'الإعدادات'!$B$9))</f>
        <v/>
      </c>
      <c r="I385" s="20">
        <f>IF(A385&amp;""="","",SUMIFS('المصارف'!$D$6:$D$2005,'المصارف'!$B$6:$B$2005,A385&amp;"",'المصارف'!$A$6:$A$2005,"&gt;="&amp;'الإعدادات'!$B$8,'المصارف'!$A$6:$A$2005,"&lt;"&amp;'الإعدادات'!$B$9))</f>
        <v/>
      </c>
      <c r="J385" s="6">
        <f>IF(A385&amp;""="","",IF(F385=0,"لم يستلم بعد",IF(H385&gt;0,"استلم هذا الشهر","استلم سابقًا")))</f>
        <v/>
      </c>
    </row>
    <row r="386">
      <c r="A386" s="5" t="n"/>
      <c r="B386" s="5" t="n"/>
      <c r="C386" s="5" t="n"/>
      <c r="D386" s="13" t="n"/>
      <c r="E386" s="17" t="n"/>
      <c r="F386" s="19">
        <f>IF(A386&amp;""="","",COUNTIFS('المصارف'!$B$6:$B$2005,A386&amp;""))</f>
        <v/>
      </c>
      <c r="G386" s="20">
        <f>IF(A386&amp;""="","",SUMIFS('المصارف'!$D$6:$D$2005,'المصارف'!$B$6:$B$2005,A386&amp;""))</f>
        <v/>
      </c>
      <c r="H386" s="19">
        <f>IF(A386&amp;""="","",COUNTIFS('المصارف'!$B$6:$B$2005,A386&amp;"",'المصارف'!$A$6:$A$2005,"&gt;="&amp;'الإعدادات'!$B$8,'المصارف'!$A$6:$A$2005,"&lt;"&amp;'الإعدادات'!$B$9))</f>
        <v/>
      </c>
      <c r="I386" s="20">
        <f>IF(A386&amp;""="","",SUMIFS('المصارف'!$D$6:$D$2005,'المصارف'!$B$6:$B$2005,A386&amp;"",'المصارف'!$A$6:$A$2005,"&gt;="&amp;'الإعدادات'!$B$8,'المصارف'!$A$6:$A$2005,"&lt;"&amp;'الإعدادات'!$B$9))</f>
        <v/>
      </c>
      <c r="J386" s="6">
        <f>IF(A386&amp;""="","",IF(F386=0,"لم يستلم بعد",IF(H386&gt;0,"استلم هذا الشهر","استلم سابقًا")))</f>
        <v/>
      </c>
    </row>
    <row r="387">
      <c r="A387" s="5" t="n"/>
      <c r="B387" s="5" t="n"/>
      <c r="C387" s="5" t="n"/>
      <c r="D387" s="13" t="n"/>
      <c r="E387" s="17" t="n"/>
      <c r="F387" s="19">
        <f>IF(A387&amp;""="","",COUNTIFS('المصارف'!$B$6:$B$2005,A387&amp;""))</f>
        <v/>
      </c>
      <c r="G387" s="20">
        <f>IF(A387&amp;""="","",SUMIFS('المصارف'!$D$6:$D$2005,'المصارف'!$B$6:$B$2005,A387&amp;""))</f>
        <v/>
      </c>
      <c r="H387" s="19">
        <f>IF(A387&amp;""="","",COUNTIFS('المصارف'!$B$6:$B$2005,A387&amp;"",'المصارف'!$A$6:$A$2005,"&gt;="&amp;'الإعدادات'!$B$8,'المصارف'!$A$6:$A$2005,"&lt;"&amp;'الإعدادات'!$B$9))</f>
        <v/>
      </c>
      <c r="I387" s="20">
        <f>IF(A387&amp;""="","",SUMIFS('المصارف'!$D$6:$D$2005,'المصارف'!$B$6:$B$2005,A387&amp;"",'المصارف'!$A$6:$A$2005,"&gt;="&amp;'الإعدادات'!$B$8,'المصارف'!$A$6:$A$2005,"&lt;"&amp;'الإعدادات'!$B$9))</f>
        <v/>
      </c>
      <c r="J387" s="6">
        <f>IF(A387&amp;""="","",IF(F387=0,"لم يستلم بعد",IF(H387&gt;0,"استلم هذا الشهر","استلم سابقًا")))</f>
        <v/>
      </c>
    </row>
    <row r="388">
      <c r="A388" s="5" t="n"/>
      <c r="B388" s="5" t="n"/>
      <c r="C388" s="5" t="n"/>
      <c r="D388" s="13" t="n"/>
      <c r="E388" s="17" t="n"/>
      <c r="F388" s="19">
        <f>IF(A388&amp;""="","",COUNTIFS('المصارف'!$B$6:$B$2005,A388&amp;""))</f>
        <v/>
      </c>
      <c r="G388" s="20">
        <f>IF(A388&amp;""="","",SUMIFS('المصارف'!$D$6:$D$2005,'المصارف'!$B$6:$B$2005,A388&amp;""))</f>
        <v/>
      </c>
      <c r="H388" s="19">
        <f>IF(A388&amp;""="","",COUNTIFS('المصارف'!$B$6:$B$2005,A388&amp;"",'المصارف'!$A$6:$A$2005,"&gt;="&amp;'الإعدادات'!$B$8,'المصارف'!$A$6:$A$2005,"&lt;"&amp;'الإعدادات'!$B$9))</f>
        <v/>
      </c>
      <c r="I388" s="20">
        <f>IF(A388&amp;""="","",SUMIFS('المصارف'!$D$6:$D$2005,'المصارف'!$B$6:$B$2005,A388&amp;"",'المصارف'!$A$6:$A$2005,"&gt;="&amp;'الإعدادات'!$B$8,'المصارف'!$A$6:$A$2005,"&lt;"&amp;'الإعدادات'!$B$9))</f>
        <v/>
      </c>
      <c r="J388" s="6">
        <f>IF(A388&amp;""="","",IF(F388=0,"لم يستلم بعد",IF(H388&gt;0,"استلم هذا الشهر","استلم سابقًا")))</f>
        <v/>
      </c>
    </row>
    <row r="389">
      <c r="A389" s="5" t="n"/>
      <c r="B389" s="5" t="n"/>
      <c r="C389" s="5" t="n"/>
      <c r="D389" s="13" t="n"/>
      <c r="E389" s="17" t="n"/>
      <c r="F389" s="19">
        <f>IF(A389&amp;""="","",COUNTIFS('المصارف'!$B$6:$B$2005,A389&amp;""))</f>
        <v/>
      </c>
      <c r="G389" s="20">
        <f>IF(A389&amp;""="","",SUMIFS('المصارف'!$D$6:$D$2005,'المصارف'!$B$6:$B$2005,A389&amp;""))</f>
        <v/>
      </c>
      <c r="H389" s="19">
        <f>IF(A389&amp;""="","",COUNTIFS('المصارف'!$B$6:$B$2005,A389&amp;"",'المصارف'!$A$6:$A$2005,"&gt;="&amp;'الإعدادات'!$B$8,'المصارف'!$A$6:$A$2005,"&lt;"&amp;'الإعدادات'!$B$9))</f>
        <v/>
      </c>
      <c r="I389" s="20">
        <f>IF(A389&amp;""="","",SUMIFS('المصارف'!$D$6:$D$2005,'المصارف'!$B$6:$B$2005,A389&amp;"",'المصارف'!$A$6:$A$2005,"&gt;="&amp;'الإعدادات'!$B$8,'المصارف'!$A$6:$A$2005,"&lt;"&amp;'الإعدادات'!$B$9))</f>
        <v/>
      </c>
      <c r="J389" s="6">
        <f>IF(A389&amp;""="","",IF(F389=0,"لم يستلم بعد",IF(H389&gt;0,"استلم هذا الشهر","استلم سابقًا")))</f>
        <v/>
      </c>
    </row>
    <row r="390">
      <c r="A390" s="5" t="n"/>
      <c r="B390" s="5" t="n"/>
      <c r="C390" s="5" t="n"/>
      <c r="D390" s="13" t="n"/>
      <c r="E390" s="17" t="n"/>
      <c r="F390" s="19">
        <f>IF(A390&amp;""="","",COUNTIFS('المصارف'!$B$6:$B$2005,A390&amp;""))</f>
        <v/>
      </c>
      <c r="G390" s="20">
        <f>IF(A390&amp;""="","",SUMIFS('المصارف'!$D$6:$D$2005,'المصارف'!$B$6:$B$2005,A390&amp;""))</f>
        <v/>
      </c>
      <c r="H390" s="19">
        <f>IF(A390&amp;""="","",COUNTIFS('المصارف'!$B$6:$B$2005,A390&amp;"",'المصارف'!$A$6:$A$2005,"&gt;="&amp;'الإعدادات'!$B$8,'المصارف'!$A$6:$A$2005,"&lt;"&amp;'الإعدادات'!$B$9))</f>
        <v/>
      </c>
      <c r="I390" s="20">
        <f>IF(A390&amp;""="","",SUMIFS('المصارف'!$D$6:$D$2005,'المصارف'!$B$6:$B$2005,A390&amp;"",'المصارف'!$A$6:$A$2005,"&gt;="&amp;'الإعدادات'!$B$8,'المصارف'!$A$6:$A$2005,"&lt;"&amp;'الإعدادات'!$B$9))</f>
        <v/>
      </c>
      <c r="J390" s="6">
        <f>IF(A390&amp;""="","",IF(F390=0,"لم يستلم بعد",IF(H390&gt;0,"استلم هذا الشهر","استلم سابقًا")))</f>
        <v/>
      </c>
    </row>
    <row r="391">
      <c r="A391" s="5" t="n"/>
      <c r="B391" s="5" t="n"/>
      <c r="C391" s="5" t="n"/>
      <c r="D391" s="13" t="n"/>
      <c r="E391" s="17" t="n"/>
      <c r="F391" s="19">
        <f>IF(A391&amp;""="","",COUNTIFS('المصارف'!$B$6:$B$2005,A391&amp;""))</f>
        <v/>
      </c>
      <c r="G391" s="20">
        <f>IF(A391&amp;""="","",SUMIFS('المصارف'!$D$6:$D$2005,'المصارف'!$B$6:$B$2005,A391&amp;""))</f>
        <v/>
      </c>
      <c r="H391" s="19">
        <f>IF(A391&amp;""="","",COUNTIFS('المصارف'!$B$6:$B$2005,A391&amp;"",'المصارف'!$A$6:$A$2005,"&gt;="&amp;'الإعدادات'!$B$8,'المصارف'!$A$6:$A$2005,"&lt;"&amp;'الإعدادات'!$B$9))</f>
        <v/>
      </c>
      <c r="I391" s="20">
        <f>IF(A391&amp;""="","",SUMIFS('المصارف'!$D$6:$D$2005,'المصارف'!$B$6:$B$2005,A391&amp;"",'المصارف'!$A$6:$A$2005,"&gt;="&amp;'الإعدادات'!$B$8,'المصارف'!$A$6:$A$2005,"&lt;"&amp;'الإعدادات'!$B$9))</f>
        <v/>
      </c>
      <c r="J391" s="6">
        <f>IF(A391&amp;""="","",IF(F391=0,"لم يستلم بعد",IF(H391&gt;0,"استلم هذا الشهر","استلم سابقًا")))</f>
        <v/>
      </c>
    </row>
    <row r="392">
      <c r="A392" s="5" t="n"/>
      <c r="B392" s="5" t="n"/>
      <c r="C392" s="5" t="n"/>
      <c r="D392" s="13" t="n"/>
      <c r="E392" s="17" t="n"/>
      <c r="F392" s="19">
        <f>IF(A392&amp;""="","",COUNTIFS('المصارف'!$B$6:$B$2005,A392&amp;""))</f>
        <v/>
      </c>
      <c r="G392" s="20">
        <f>IF(A392&amp;""="","",SUMIFS('المصارف'!$D$6:$D$2005,'المصارف'!$B$6:$B$2005,A392&amp;""))</f>
        <v/>
      </c>
      <c r="H392" s="19">
        <f>IF(A392&amp;""="","",COUNTIFS('المصارف'!$B$6:$B$2005,A392&amp;"",'المصارف'!$A$6:$A$2005,"&gt;="&amp;'الإعدادات'!$B$8,'المصارف'!$A$6:$A$2005,"&lt;"&amp;'الإعدادات'!$B$9))</f>
        <v/>
      </c>
      <c r="I392" s="20">
        <f>IF(A392&amp;""="","",SUMIFS('المصارف'!$D$6:$D$2005,'المصارف'!$B$6:$B$2005,A392&amp;"",'المصارف'!$A$6:$A$2005,"&gt;="&amp;'الإعدادات'!$B$8,'المصارف'!$A$6:$A$2005,"&lt;"&amp;'الإعدادات'!$B$9))</f>
        <v/>
      </c>
      <c r="J392" s="6">
        <f>IF(A392&amp;""="","",IF(F392=0,"لم يستلم بعد",IF(H392&gt;0,"استلم هذا الشهر","استلم سابقًا")))</f>
        <v/>
      </c>
    </row>
    <row r="393">
      <c r="A393" s="5" t="n"/>
      <c r="B393" s="5" t="n"/>
      <c r="C393" s="5" t="n"/>
      <c r="D393" s="13" t="n"/>
      <c r="E393" s="17" t="n"/>
      <c r="F393" s="19">
        <f>IF(A393&amp;""="","",COUNTIFS('المصارف'!$B$6:$B$2005,A393&amp;""))</f>
        <v/>
      </c>
      <c r="G393" s="20">
        <f>IF(A393&amp;""="","",SUMIFS('المصارف'!$D$6:$D$2005,'المصارف'!$B$6:$B$2005,A393&amp;""))</f>
        <v/>
      </c>
      <c r="H393" s="19">
        <f>IF(A393&amp;""="","",COUNTIFS('المصارف'!$B$6:$B$2005,A393&amp;"",'المصارف'!$A$6:$A$2005,"&gt;="&amp;'الإعدادات'!$B$8,'المصارف'!$A$6:$A$2005,"&lt;"&amp;'الإعدادات'!$B$9))</f>
        <v/>
      </c>
      <c r="I393" s="20">
        <f>IF(A393&amp;""="","",SUMIFS('المصارف'!$D$6:$D$2005,'المصارف'!$B$6:$B$2005,A393&amp;"",'المصارف'!$A$6:$A$2005,"&gt;="&amp;'الإعدادات'!$B$8,'المصارف'!$A$6:$A$2005,"&lt;"&amp;'الإعدادات'!$B$9))</f>
        <v/>
      </c>
      <c r="J393" s="6">
        <f>IF(A393&amp;""="","",IF(F393=0,"لم يستلم بعد",IF(H393&gt;0,"استلم هذا الشهر","استلم سابقًا")))</f>
        <v/>
      </c>
    </row>
    <row r="394">
      <c r="A394" s="5" t="n"/>
      <c r="B394" s="5" t="n"/>
      <c r="C394" s="5" t="n"/>
      <c r="D394" s="13" t="n"/>
      <c r="E394" s="17" t="n"/>
      <c r="F394" s="19">
        <f>IF(A394&amp;""="","",COUNTIFS('المصارف'!$B$6:$B$2005,A394&amp;""))</f>
        <v/>
      </c>
      <c r="G394" s="20">
        <f>IF(A394&amp;""="","",SUMIFS('المصارف'!$D$6:$D$2005,'المصارف'!$B$6:$B$2005,A394&amp;""))</f>
        <v/>
      </c>
      <c r="H394" s="19">
        <f>IF(A394&amp;""="","",COUNTIFS('المصارف'!$B$6:$B$2005,A394&amp;"",'المصارف'!$A$6:$A$2005,"&gt;="&amp;'الإعدادات'!$B$8,'المصارف'!$A$6:$A$2005,"&lt;"&amp;'الإعدادات'!$B$9))</f>
        <v/>
      </c>
      <c r="I394" s="20">
        <f>IF(A394&amp;""="","",SUMIFS('المصارف'!$D$6:$D$2005,'المصارف'!$B$6:$B$2005,A394&amp;"",'المصارف'!$A$6:$A$2005,"&gt;="&amp;'الإعدادات'!$B$8,'المصارف'!$A$6:$A$2005,"&lt;"&amp;'الإعدادات'!$B$9))</f>
        <v/>
      </c>
      <c r="J394" s="6">
        <f>IF(A394&amp;""="","",IF(F394=0,"لم يستلم بعد",IF(H394&gt;0,"استلم هذا الشهر","استلم سابقًا")))</f>
        <v/>
      </c>
    </row>
    <row r="395">
      <c r="A395" s="5" t="n"/>
      <c r="B395" s="5" t="n"/>
      <c r="C395" s="5" t="n"/>
      <c r="D395" s="13" t="n"/>
      <c r="E395" s="17" t="n"/>
      <c r="F395" s="19">
        <f>IF(A395&amp;""="","",COUNTIFS('المصارف'!$B$6:$B$2005,A395&amp;""))</f>
        <v/>
      </c>
      <c r="G395" s="20">
        <f>IF(A395&amp;""="","",SUMIFS('المصارف'!$D$6:$D$2005,'المصارف'!$B$6:$B$2005,A395&amp;""))</f>
        <v/>
      </c>
      <c r="H395" s="19">
        <f>IF(A395&amp;""="","",COUNTIFS('المصارف'!$B$6:$B$2005,A395&amp;"",'المصارف'!$A$6:$A$2005,"&gt;="&amp;'الإعدادات'!$B$8,'المصارف'!$A$6:$A$2005,"&lt;"&amp;'الإعدادات'!$B$9))</f>
        <v/>
      </c>
      <c r="I395" s="20">
        <f>IF(A395&amp;""="","",SUMIFS('المصارف'!$D$6:$D$2005,'المصارف'!$B$6:$B$2005,A395&amp;"",'المصارف'!$A$6:$A$2005,"&gt;="&amp;'الإعدادات'!$B$8,'المصارف'!$A$6:$A$2005,"&lt;"&amp;'الإعدادات'!$B$9))</f>
        <v/>
      </c>
      <c r="J395" s="6">
        <f>IF(A395&amp;""="","",IF(F395=0,"لم يستلم بعد",IF(H395&gt;0,"استلم هذا الشهر","استلم سابقًا")))</f>
        <v/>
      </c>
    </row>
    <row r="396">
      <c r="A396" s="5" t="n"/>
      <c r="B396" s="5" t="n"/>
      <c r="C396" s="5" t="n"/>
      <c r="D396" s="13" t="n"/>
      <c r="E396" s="17" t="n"/>
      <c r="F396" s="19">
        <f>IF(A396&amp;""="","",COUNTIFS('المصارف'!$B$6:$B$2005,A396&amp;""))</f>
        <v/>
      </c>
      <c r="G396" s="20">
        <f>IF(A396&amp;""="","",SUMIFS('المصارف'!$D$6:$D$2005,'المصارف'!$B$6:$B$2005,A396&amp;""))</f>
        <v/>
      </c>
      <c r="H396" s="19">
        <f>IF(A396&amp;""="","",COUNTIFS('المصارف'!$B$6:$B$2005,A396&amp;"",'المصارف'!$A$6:$A$2005,"&gt;="&amp;'الإعدادات'!$B$8,'المصارف'!$A$6:$A$2005,"&lt;"&amp;'الإعدادات'!$B$9))</f>
        <v/>
      </c>
      <c r="I396" s="20">
        <f>IF(A396&amp;""="","",SUMIFS('المصارف'!$D$6:$D$2005,'المصارف'!$B$6:$B$2005,A396&amp;"",'المصارف'!$A$6:$A$2005,"&gt;="&amp;'الإعدادات'!$B$8,'المصارف'!$A$6:$A$2005,"&lt;"&amp;'الإعدادات'!$B$9))</f>
        <v/>
      </c>
      <c r="J396" s="6">
        <f>IF(A396&amp;""="","",IF(F396=0,"لم يستلم بعد",IF(H396&gt;0,"استلم هذا الشهر","استلم سابقًا")))</f>
        <v/>
      </c>
    </row>
    <row r="397">
      <c r="A397" s="5" t="n"/>
      <c r="B397" s="5" t="n"/>
      <c r="C397" s="5" t="n"/>
      <c r="D397" s="13" t="n"/>
      <c r="E397" s="17" t="n"/>
      <c r="F397" s="19">
        <f>IF(A397&amp;""="","",COUNTIFS('المصارف'!$B$6:$B$2005,A397&amp;""))</f>
        <v/>
      </c>
      <c r="G397" s="20">
        <f>IF(A397&amp;""="","",SUMIFS('المصارف'!$D$6:$D$2005,'المصارف'!$B$6:$B$2005,A397&amp;""))</f>
        <v/>
      </c>
      <c r="H397" s="19">
        <f>IF(A397&amp;""="","",COUNTIFS('المصارف'!$B$6:$B$2005,A397&amp;"",'المصارف'!$A$6:$A$2005,"&gt;="&amp;'الإعدادات'!$B$8,'المصارف'!$A$6:$A$2005,"&lt;"&amp;'الإعدادات'!$B$9))</f>
        <v/>
      </c>
      <c r="I397" s="20">
        <f>IF(A397&amp;""="","",SUMIFS('المصارف'!$D$6:$D$2005,'المصارف'!$B$6:$B$2005,A397&amp;"",'المصارف'!$A$6:$A$2005,"&gt;="&amp;'الإعدادات'!$B$8,'المصارف'!$A$6:$A$2005,"&lt;"&amp;'الإعدادات'!$B$9))</f>
        <v/>
      </c>
      <c r="J397" s="6">
        <f>IF(A397&amp;""="","",IF(F397=0,"لم يستلم بعد",IF(H397&gt;0,"استلم هذا الشهر","استلم سابقًا")))</f>
        <v/>
      </c>
    </row>
    <row r="398">
      <c r="A398" s="5" t="n"/>
      <c r="B398" s="5" t="n"/>
      <c r="C398" s="5" t="n"/>
      <c r="D398" s="13" t="n"/>
      <c r="E398" s="17" t="n"/>
      <c r="F398" s="19">
        <f>IF(A398&amp;""="","",COUNTIFS('المصارف'!$B$6:$B$2005,A398&amp;""))</f>
        <v/>
      </c>
      <c r="G398" s="20">
        <f>IF(A398&amp;""="","",SUMIFS('المصارف'!$D$6:$D$2005,'المصارف'!$B$6:$B$2005,A398&amp;""))</f>
        <v/>
      </c>
      <c r="H398" s="19">
        <f>IF(A398&amp;""="","",COUNTIFS('المصارف'!$B$6:$B$2005,A398&amp;"",'المصارف'!$A$6:$A$2005,"&gt;="&amp;'الإعدادات'!$B$8,'المصارف'!$A$6:$A$2005,"&lt;"&amp;'الإعدادات'!$B$9))</f>
        <v/>
      </c>
      <c r="I398" s="20">
        <f>IF(A398&amp;""="","",SUMIFS('المصارف'!$D$6:$D$2005,'المصارف'!$B$6:$B$2005,A398&amp;"",'المصارف'!$A$6:$A$2005,"&gt;="&amp;'الإعدادات'!$B$8,'المصارف'!$A$6:$A$2005,"&lt;"&amp;'الإعدادات'!$B$9))</f>
        <v/>
      </c>
      <c r="J398" s="6">
        <f>IF(A398&amp;""="","",IF(F398=0,"لم يستلم بعد",IF(H398&gt;0,"استلم هذا الشهر","استلم سابقًا")))</f>
        <v/>
      </c>
    </row>
    <row r="399">
      <c r="A399" s="5" t="n"/>
      <c r="B399" s="5" t="n"/>
      <c r="C399" s="5" t="n"/>
      <c r="D399" s="13" t="n"/>
      <c r="E399" s="17" t="n"/>
      <c r="F399" s="19">
        <f>IF(A399&amp;""="","",COUNTIFS('المصارف'!$B$6:$B$2005,A399&amp;""))</f>
        <v/>
      </c>
      <c r="G399" s="20">
        <f>IF(A399&amp;""="","",SUMIFS('المصارف'!$D$6:$D$2005,'المصارف'!$B$6:$B$2005,A399&amp;""))</f>
        <v/>
      </c>
      <c r="H399" s="19">
        <f>IF(A399&amp;""="","",COUNTIFS('المصارف'!$B$6:$B$2005,A399&amp;"",'المصارف'!$A$6:$A$2005,"&gt;="&amp;'الإعدادات'!$B$8,'المصارف'!$A$6:$A$2005,"&lt;"&amp;'الإعدادات'!$B$9))</f>
        <v/>
      </c>
      <c r="I399" s="20">
        <f>IF(A399&amp;""="","",SUMIFS('المصارف'!$D$6:$D$2005,'المصارف'!$B$6:$B$2005,A399&amp;"",'المصارف'!$A$6:$A$2005,"&gt;="&amp;'الإعدادات'!$B$8,'المصارف'!$A$6:$A$2005,"&lt;"&amp;'الإعدادات'!$B$9))</f>
        <v/>
      </c>
      <c r="J399" s="6">
        <f>IF(A399&amp;""="","",IF(F399=0,"لم يستلم بعد",IF(H399&gt;0,"استلم هذا الشهر","استلم سابقًا")))</f>
        <v/>
      </c>
    </row>
    <row r="400">
      <c r="A400" s="5" t="n"/>
      <c r="B400" s="5" t="n"/>
      <c r="C400" s="5" t="n"/>
      <c r="D400" s="13" t="n"/>
      <c r="E400" s="17" t="n"/>
      <c r="F400" s="19">
        <f>IF(A400&amp;""="","",COUNTIFS('المصارف'!$B$6:$B$2005,A400&amp;""))</f>
        <v/>
      </c>
      <c r="G400" s="20">
        <f>IF(A400&amp;""="","",SUMIFS('المصارف'!$D$6:$D$2005,'المصارف'!$B$6:$B$2005,A400&amp;""))</f>
        <v/>
      </c>
      <c r="H400" s="19">
        <f>IF(A400&amp;""="","",COUNTIFS('المصارف'!$B$6:$B$2005,A400&amp;"",'المصارف'!$A$6:$A$2005,"&gt;="&amp;'الإعدادات'!$B$8,'المصارف'!$A$6:$A$2005,"&lt;"&amp;'الإعدادات'!$B$9))</f>
        <v/>
      </c>
      <c r="I400" s="20">
        <f>IF(A400&amp;""="","",SUMIFS('المصارف'!$D$6:$D$2005,'المصارف'!$B$6:$B$2005,A400&amp;"",'المصارف'!$A$6:$A$2005,"&gt;="&amp;'الإعدادات'!$B$8,'المصارف'!$A$6:$A$2005,"&lt;"&amp;'الإعدادات'!$B$9))</f>
        <v/>
      </c>
      <c r="J400" s="6">
        <f>IF(A400&amp;""="","",IF(F400=0,"لم يستلم بعد",IF(H400&gt;0,"استلم هذا الشهر","استلم سابقًا")))</f>
        <v/>
      </c>
    </row>
    <row r="401">
      <c r="A401" s="5" t="n"/>
      <c r="B401" s="5" t="n"/>
      <c r="C401" s="5" t="n"/>
      <c r="D401" s="13" t="n"/>
      <c r="E401" s="17" t="n"/>
      <c r="F401" s="19">
        <f>IF(A401&amp;""="","",COUNTIFS('المصارف'!$B$6:$B$2005,A401&amp;""))</f>
        <v/>
      </c>
      <c r="G401" s="20">
        <f>IF(A401&amp;""="","",SUMIFS('المصارف'!$D$6:$D$2005,'المصارف'!$B$6:$B$2005,A401&amp;""))</f>
        <v/>
      </c>
      <c r="H401" s="19">
        <f>IF(A401&amp;""="","",COUNTIFS('المصارف'!$B$6:$B$2005,A401&amp;"",'المصارف'!$A$6:$A$2005,"&gt;="&amp;'الإعدادات'!$B$8,'المصارف'!$A$6:$A$2005,"&lt;"&amp;'الإعدادات'!$B$9))</f>
        <v/>
      </c>
      <c r="I401" s="20">
        <f>IF(A401&amp;""="","",SUMIFS('المصارف'!$D$6:$D$2005,'المصارف'!$B$6:$B$2005,A401&amp;"",'المصارف'!$A$6:$A$2005,"&gt;="&amp;'الإعدادات'!$B$8,'المصارف'!$A$6:$A$2005,"&lt;"&amp;'الإعدادات'!$B$9))</f>
        <v/>
      </c>
      <c r="J401" s="6">
        <f>IF(A401&amp;""="","",IF(F401=0,"لم يستلم بعد",IF(H401&gt;0,"استلم هذا الشهر","استلم سابقًا")))</f>
        <v/>
      </c>
    </row>
    <row r="402">
      <c r="A402" s="5" t="n"/>
      <c r="B402" s="5" t="n"/>
      <c r="C402" s="5" t="n"/>
      <c r="D402" s="13" t="n"/>
      <c r="E402" s="17" t="n"/>
      <c r="F402" s="19">
        <f>IF(A402&amp;""="","",COUNTIFS('المصارف'!$B$6:$B$2005,A402&amp;""))</f>
        <v/>
      </c>
      <c r="G402" s="20">
        <f>IF(A402&amp;""="","",SUMIFS('المصارف'!$D$6:$D$2005,'المصارف'!$B$6:$B$2005,A402&amp;""))</f>
        <v/>
      </c>
      <c r="H402" s="19">
        <f>IF(A402&amp;""="","",COUNTIFS('المصارف'!$B$6:$B$2005,A402&amp;"",'المصارف'!$A$6:$A$2005,"&gt;="&amp;'الإعدادات'!$B$8,'المصارف'!$A$6:$A$2005,"&lt;"&amp;'الإعدادات'!$B$9))</f>
        <v/>
      </c>
      <c r="I402" s="20">
        <f>IF(A402&amp;""="","",SUMIFS('المصارف'!$D$6:$D$2005,'المصارف'!$B$6:$B$2005,A402&amp;"",'المصارف'!$A$6:$A$2005,"&gt;="&amp;'الإعدادات'!$B$8,'المصارف'!$A$6:$A$2005,"&lt;"&amp;'الإعدادات'!$B$9))</f>
        <v/>
      </c>
      <c r="J402" s="6">
        <f>IF(A402&amp;""="","",IF(F402=0,"لم يستلم بعد",IF(H402&gt;0,"استلم هذا الشهر","استلم سابقًا")))</f>
        <v/>
      </c>
    </row>
    <row r="403">
      <c r="A403" s="5" t="n"/>
      <c r="B403" s="5" t="n"/>
      <c r="C403" s="5" t="n"/>
      <c r="D403" s="13" t="n"/>
      <c r="E403" s="17" t="n"/>
      <c r="F403" s="19">
        <f>IF(A403&amp;""="","",COUNTIFS('المصارف'!$B$6:$B$2005,A403&amp;""))</f>
        <v/>
      </c>
      <c r="G403" s="20">
        <f>IF(A403&amp;""="","",SUMIFS('المصارف'!$D$6:$D$2005,'المصارف'!$B$6:$B$2005,A403&amp;""))</f>
        <v/>
      </c>
      <c r="H403" s="19">
        <f>IF(A403&amp;""="","",COUNTIFS('المصارف'!$B$6:$B$2005,A403&amp;"",'المصارف'!$A$6:$A$2005,"&gt;="&amp;'الإعدادات'!$B$8,'المصارف'!$A$6:$A$2005,"&lt;"&amp;'الإعدادات'!$B$9))</f>
        <v/>
      </c>
      <c r="I403" s="20">
        <f>IF(A403&amp;""="","",SUMIFS('المصارف'!$D$6:$D$2005,'المصارف'!$B$6:$B$2005,A403&amp;"",'المصارف'!$A$6:$A$2005,"&gt;="&amp;'الإعدادات'!$B$8,'المصارف'!$A$6:$A$2005,"&lt;"&amp;'الإعدادات'!$B$9))</f>
        <v/>
      </c>
      <c r="J403" s="6">
        <f>IF(A403&amp;""="","",IF(F403=0,"لم يستلم بعد",IF(H403&gt;0,"استلم هذا الشهر","استلم سابقًا")))</f>
        <v/>
      </c>
    </row>
    <row r="404">
      <c r="A404" s="5" t="n"/>
      <c r="B404" s="5" t="n"/>
      <c r="C404" s="5" t="n"/>
      <c r="D404" s="13" t="n"/>
      <c r="E404" s="17" t="n"/>
      <c r="F404" s="19">
        <f>IF(A404&amp;""="","",COUNTIFS('المصارف'!$B$6:$B$2005,A404&amp;""))</f>
        <v/>
      </c>
      <c r="G404" s="20">
        <f>IF(A404&amp;""="","",SUMIFS('المصارف'!$D$6:$D$2005,'المصارف'!$B$6:$B$2005,A404&amp;""))</f>
        <v/>
      </c>
      <c r="H404" s="19">
        <f>IF(A404&amp;""="","",COUNTIFS('المصارف'!$B$6:$B$2005,A404&amp;"",'المصارف'!$A$6:$A$2005,"&gt;="&amp;'الإعدادات'!$B$8,'المصارف'!$A$6:$A$2005,"&lt;"&amp;'الإعدادات'!$B$9))</f>
        <v/>
      </c>
      <c r="I404" s="20">
        <f>IF(A404&amp;""="","",SUMIFS('المصارف'!$D$6:$D$2005,'المصارف'!$B$6:$B$2005,A404&amp;"",'المصارف'!$A$6:$A$2005,"&gt;="&amp;'الإعدادات'!$B$8,'المصارف'!$A$6:$A$2005,"&lt;"&amp;'الإعدادات'!$B$9))</f>
        <v/>
      </c>
      <c r="J404" s="6">
        <f>IF(A404&amp;""="","",IF(F404=0,"لم يستلم بعد",IF(H404&gt;0,"استلم هذا الشهر","استلم سابقًا")))</f>
        <v/>
      </c>
    </row>
    <row r="405">
      <c r="A405" s="5" t="n"/>
      <c r="B405" s="5" t="n"/>
      <c r="C405" s="5" t="n"/>
      <c r="D405" s="13" t="n"/>
      <c r="E405" s="17" t="n"/>
      <c r="F405" s="19">
        <f>IF(A405&amp;""="","",COUNTIFS('المصارف'!$B$6:$B$2005,A405&amp;""))</f>
        <v/>
      </c>
      <c r="G405" s="20">
        <f>IF(A405&amp;""="","",SUMIFS('المصارف'!$D$6:$D$2005,'المصارف'!$B$6:$B$2005,A405&amp;""))</f>
        <v/>
      </c>
      <c r="H405" s="19">
        <f>IF(A405&amp;""="","",COUNTIFS('المصارف'!$B$6:$B$2005,A405&amp;"",'المصارف'!$A$6:$A$2005,"&gt;="&amp;'الإعدادات'!$B$8,'المصارف'!$A$6:$A$2005,"&lt;"&amp;'الإعدادات'!$B$9))</f>
        <v/>
      </c>
      <c r="I405" s="20">
        <f>IF(A405&amp;""="","",SUMIFS('المصارف'!$D$6:$D$2005,'المصارف'!$B$6:$B$2005,A405&amp;"",'المصارف'!$A$6:$A$2005,"&gt;="&amp;'الإعدادات'!$B$8,'المصارف'!$A$6:$A$2005,"&lt;"&amp;'الإعدادات'!$B$9))</f>
        <v/>
      </c>
      <c r="J405" s="6">
        <f>IF(A405&amp;""="","",IF(F405=0,"لم يستلم بعد",IF(H405&gt;0,"استلم هذا الشهر","استلم سابقًا")))</f>
        <v/>
      </c>
    </row>
    <row r="406">
      <c r="A406" s="5" t="n"/>
      <c r="B406" s="5" t="n"/>
      <c r="C406" s="5" t="n"/>
      <c r="D406" s="13" t="n"/>
      <c r="E406" s="17" t="n"/>
      <c r="F406" s="19">
        <f>IF(A406&amp;""="","",COUNTIFS('المصارف'!$B$6:$B$2005,A406&amp;""))</f>
        <v/>
      </c>
      <c r="G406" s="20">
        <f>IF(A406&amp;""="","",SUMIFS('المصارف'!$D$6:$D$2005,'المصارف'!$B$6:$B$2005,A406&amp;""))</f>
        <v/>
      </c>
      <c r="H406" s="19">
        <f>IF(A406&amp;""="","",COUNTIFS('المصارف'!$B$6:$B$2005,A406&amp;"",'المصارف'!$A$6:$A$2005,"&gt;="&amp;'الإعدادات'!$B$8,'المصارف'!$A$6:$A$2005,"&lt;"&amp;'الإعدادات'!$B$9))</f>
        <v/>
      </c>
      <c r="I406" s="20">
        <f>IF(A406&amp;""="","",SUMIFS('المصارف'!$D$6:$D$2005,'المصارف'!$B$6:$B$2005,A406&amp;"",'المصارف'!$A$6:$A$2005,"&gt;="&amp;'الإعدادات'!$B$8,'المصارف'!$A$6:$A$2005,"&lt;"&amp;'الإعدادات'!$B$9))</f>
        <v/>
      </c>
      <c r="J406" s="6">
        <f>IF(A406&amp;""="","",IF(F406=0,"لم يستلم بعد",IF(H406&gt;0,"استلم هذا الشهر","استلم سابقًا")))</f>
        <v/>
      </c>
    </row>
    <row r="407">
      <c r="A407" s="5" t="n"/>
      <c r="B407" s="5" t="n"/>
      <c r="C407" s="5" t="n"/>
      <c r="D407" s="13" t="n"/>
      <c r="E407" s="17" t="n"/>
      <c r="F407" s="19">
        <f>IF(A407&amp;""="","",COUNTIFS('المصارف'!$B$6:$B$2005,A407&amp;""))</f>
        <v/>
      </c>
      <c r="G407" s="20">
        <f>IF(A407&amp;""="","",SUMIFS('المصارف'!$D$6:$D$2005,'المصارف'!$B$6:$B$2005,A407&amp;""))</f>
        <v/>
      </c>
      <c r="H407" s="19">
        <f>IF(A407&amp;""="","",COUNTIFS('المصارف'!$B$6:$B$2005,A407&amp;"",'المصارف'!$A$6:$A$2005,"&gt;="&amp;'الإعدادات'!$B$8,'المصارف'!$A$6:$A$2005,"&lt;"&amp;'الإعدادات'!$B$9))</f>
        <v/>
      </c>
      <c r="I407" s="20">
        <f>IF(A407&amp;""="","",SUMIFS('المصارف'!$D$6:$D$2005,'المصارف'!$B$6:$B$2005,A407&amp;"",'المصارف'!$A$6:$A$2005,"&gt;="&amp;'الإعدادات'!$B$8,'المصارف'!$A$6:$A$2005,"&lt;"&amp;'الإعدادات'!$B$9))</f>
        <v/>
      </c>
      <c r="J407" s="6">
        <f>IF(A407&amp;""="","",IF(F407=0,"لم يستلم بعد",IF(H407&gt;0,"استلم هذا الشهر","استلم سابقًا")))</f>
        <v/>
      </c>
    </row>
    <row r="408">
      <c r="A408" s="5" t="n"/>
      <c r="B408" s="5" t="n"/>
      <c r="C408" s="5" t="n"/>
      <c r="D408" s="13" t="n"/>
      <c r="E408" s="17" t="n"/>
      <c r="F408" s="19">
        <f>IF(A408&amp;""="","",COUNTIFS('المصارف'!$B$6:$B$2005,A408&amp;""))</f>
        <v/>
      </c>
      <c r="G408" s="20">
        <f>IF(A408&amp;""="","",SUMIFS('المصارف'!$D$6:$D$2005,'المصارف'!$B$6:$B$2005,A408&amp;""))</f>
        <v/>
      </c>
      <c r="H408" s="19">
        <f>IF(A408&amp;""="","",COUNTIFS('المصارف'!$B$6:$B$2005,A408&amp;"",'المصارف'!$A$6:$A$2005,"&gt;="&amp;'الإعدادات'!$B$8,'المصارف'!$A$6:$A$2005,"&lt;"&amp;'الإعدادات'!$B$9))</f>
        <v/>
      </c>
      <c r="I408" s="20">
        <f>IF(A408&amp;""="","",SUMIFS('المصارف'!$D$6:$D$2005,'المصارف'!$B$6:$B$2005,A408&amp;"",'المصارف'!$A$6:$A$2005,"&gt;="&amp;'الإعدادات'!$B$8,'المصارف'!$A$6:$A$2005,"&lt;"&amp;'الإعدادات'!$B$9))</f>
        <v/>
      </c>
      <c r="J408" s="6">
        <f>IF(A408&amp;""="","",IF(F408=0,"لم يستلم بعد",IF(H408&gt;0,"استلم هذا الشهر","استلم سابقًا")))</f>
        <v/>
      </c>
    </row>
    <row r="409">
      <c r="A409" s="5" t="n"/>
      <c r="B409" s="5" t="n"/>
      <c r="C409" s="5" t="n"/>
      <c r="D409" s="13" t="n"/>
      <c r="E409" s="17" t="n"/>
      <c r="F409" s="19">
        <f>IF(A409&amp;""="","",COUNTIFS('المصارف'!$B$6:$B$2005,A409&amp;""))</f>
        <v/>
      </c>
      <c r="G409" s="20">
        <f>IF(A409&amp;""="","",SUMIFS('المصارف'!$D$6:$D$2005,'المصارف'!$B$6:$B$2005,A409&amp;""))</f>
        <v/>
      </c>
      <c r="H409" s="19">
        <f>IF(A409&amp;""="","",COUNTIFS('المصارف'!$B$6:$B$2005,A409&amp;"",'المصارف'!$A$6:$A$2005,"&gt;="&amp;'الإعدادات'!$B$8,'المصارف'!$A$6:$A$2005,"&lt;"&amp;'الإعدادات'!$B$9))</f>
        <v/>
      </c>
      <c r="I409" s="20">
        <f>IF(A409&amp;""="","",SUMIFS('المصارف'!$D$6:$D$2005,'المصارف'!$B$6:$B$2005,A409&amp;"",'المصارف'!$A$6:$A$2005,"&gt;="&amp;'الإعدادات'!$B$8,'المصارف'!$A$6:$A$2005,"&lt;"&amp;'الإعدادات'!$B$9))</f>
        <v/>
      </c>
      <c r="J409" s="6">
        <f>IF(A409&amp;""="","",IF(F409=0,"لم يستلم بعد",IF(H409&gt;0,"استلم هذا الشهر","استلم سابقًا")))</f>
        <v/>
      </c>
    </row>
    <row r="410">
      <c r="A410" s="5" t="n"/>
      <c r="B410" s="5" t="n"/>
      <c r="C410" s="5" t="n"/>
      <c r="D410" s="13" t="n"/>
      <c r="E410" s="17" t="n"/>
      <c r="F410" s="19">
        <f>IF(A410&amp;""="","",COUNTIFS('المصارف'!$B$6:$B$2005,A410&amp;""))</f>
        <v/>
      </c>
      <c r="G410" s="20">
        <f>IF(A410&amp;""="","",SUMIFS('المصارف'!$D$6:$D$2005,'المصارف'!$B$6:$B$2005,A410&amp;""))</f>
        <v/>
      </c>
      <c r="H410" s="19">
        <f>IF(A410&amp;""="","",COUNTIFS('المصارف'!$B$6:$B$2005,A410&amp;"",'المصارف'!$A$6:$A$2005,"&gt;="&amp;'الإعدادات'!$B$8,'المصارف'!$A$6:$A$2005,"&lt;"&amp;'الإعدادات'!$B$9))</f>
        <v/>
      </c>
      <c r="I410" s="20">
        <f>IF(A410&amp;""="","",SUMIFS('المصارف'!$D$6:$D$2005,'المصارف'!$B$6:$B$2005,A410&amp;"",'المصارف'!$A$6:$A$2005,"&gt;="&amp;'الإعدادات'!$B$8,'المصارف'!$A$6:$A$2005,"&lt;"&amp;'الإعدادات'!$B$9))</f>
        <v/>
      </c>
      <c r="J410" s="6">
        <f>IF(A410&amp;""="","",IF(F410=0,"لم يستلم بعد",IF(H410&gt;0,"استلم هذا الشهر","استلم سابقًا")))</f>
        <v/>
      </c>
    </row>
    <row r="411">
      <c r="A411" s="5" t="n"/>
      <c r="B411" s="5" t="n"/>
      <c r="C411" s="5" t="n"/>
      <c r="D411" s="13" t="n"/>
      <c r="E411" s="17" t="n"/>
      <c r="F411" s="19">
        <f>IF(A411&amp;""="","",COUNTIFS('المصارف'!$B$6:$B$2005,A411&amp;""))</f>
        <v/>
      </c>
      <c r="G411" s="20">
        <f>IF(A411&amp;""="","",SUMIFS('المصارف'!$D$6:$D$2005,'المصارف'!$B$6:$B$2005,A411&amp;""))</f>
        <v/>
      </c>
      <c r="H411" s="19">
        <f>IF(A411&amp;""="","",COUNTIFS('المصارف'!$B$6:$B$2005,A411&amp;"",'المصارف'!$A$6:$A$2005,"&gt;="&amp;'الإعدادات'!$B$8,'المصارف'!$A$6:$A$2005,"&lt;"&amp;'الإعدادات'!$B$9))</f>
        <v/>
      </c>
      <c r="I411" s="20">
        <f>IF(A411&amp;""="","",SUMIFS('المصارف'!$D$6:$D$2005,'المصارف'!$B$6:$B$2005,A411&amp;"",'المصارف'!$A$6:$A$2005,"&gt;="&amp;'الإعدادات'!$B$8,'المصارف'!$A$6:$A$2005,"&lt;"&amp;'الإعدادات'!$B$9))</f>
        <v/>
      </c>
      <c r="J411" s="6">
        <f>IF(A411&amp;""="","",IF(F411=0,"لم يستلم بعد",IF(H411&gt;0,"استلم هذا الشهر","استلم سابقًا")))</f>
        <v/>
      </c>
    </row>
    <row r="412">
      <c r="A412" s="5" t="n"/>
      <c r="B412" s="5" t="n"/>
      <c r="C412" s="5" t="n"/>
      <c r="D412" s="13" t="n"/>
      <c r="E412" s="17" t="n"/>
      <c r="F412" s="19">
        <f>IF(A412&amp;""="","",COUNTIFS('المصارف'!$B$6:$B$2005,A412&amp;""))</f>
        <v/>
      </c>
      <c r="G412" s="20">
        <f>IF(A412&amp;""="","",SUMIFS('المصارف'!$D$6:$D$2005,'المصارف'!$B$6:$B$2005,A412&amp;""))</f>
        <v/>
      </c>
      <c r="H412" s="19">
        <f>IF(A412&amp;""="","",COUNTIFS('المصارف'!$B$6:$B$2005,A412&amp;"",'المصارف'!$A$6:$A$2005,"&gt;="&amp;'الإعدادات'!$B$8,'المصارف'!$A$6:$A$2005,"&lt;"&amp;'الإعدادات'!$B$9))</f>
        <v/>
      </c>
      <c r="I412" s="20">
        <f>IF(A412&amp;""="","",SUMIFS('المصارف'!$D$6:$D$2005,'المصارف'!$B$6:$B$2005,A412&amp;"",'المصارف'!$A$6:$A$2005,"&gt;="&amp;'الإعدادات'!$B$8,'المصارف'!$A$6:$A$2005,"&lt;"&amp;'الإعدادات'!$B$9))</f>
        <v/>
      </c>
      <c r="J412" s="6">
        <f>IF(A412&amp;""="","",IF(F412=0,"لم يستلم بعد",IF(H412&gt;0,"استلم هذا الشهر","استلم سابقًا")))</f>
        <v/>
      </c>
    </row>
    <row r="413">
      <c r="A413" s="5" t="n"/>
      <c r="B413" s="5" t="n"/>
      <c r="C413" s="5" t="n"/>
      <c r="D413" s="13" t="n"/>
      <c r="E413" s="17" t="n"/>
      <c r="F413" s="19">
        <f>IF(A413&amp;""="","",COUNTIFS('المصارف'!$B$6:$B$2005,A413&amp;""))</f>
        <v/>
      </c>
      <c r="G413" s="20">
        <f>IF(A413&amp;""="","",SUMIFS('المصارف'!$D$6:$D$2005,'المصارف'!$B$6:$B$2005,A413&amp;""))</f>
        <v/>
      </c>
      <c r="H413" s="19">
        <f>IF(A413&amp;""="","",COUNTIFS('المصارف'!$B$6:$B$2005,A413&amp;"",'المصارف'!$A$6:$A$2005,"&gt;="&amp;'الإعدادات'!$B$8,'المصارف'!$A$6:$A$2005,"&lt;"&amp;'الإعدادات'!$B$9))</f>
        <v/>
      </c>
      <c r="I413" s="20">
        <f>IF(A413&amp;""="","",SUMIFS('المصارف'!$D$6:$D$2005,'المصارف'!$B$6:$B$2005,A413&amp;"",'المصارف'!$A$6:$A$2005,"&gt;="&amp;'الإعدادات'!$B$8,'المصارف'!$A$6:$A$2005,"&lt;"&amp;'الإعدادات'!$B$9))</f>
        <v/>
      </c>
      <c r="J413" s="6">
        <f>IF(A413&amp;""="","",IF(F413=0,"لم يستلم بعد",IF(H413&gt;0,"استلم هذا الشهر","استلم سابقًا")))</f>
        <v/>
      </c>
    </row>
    <row r="414">
      <c r="A414" s="5" t="n"/>
      <c r="B414" s="5" t="n"/>
      <c r="C414" s="5" t="n"/>
      <c r="D414" s="13" t="n"/>
      <c r="E414" s="17" t="n"/>
      <c r="F414" s="19">
        <f>IF(A414&amp;""="","",COUNTIFS('المصارف'!$B$6:$B$2005,A414&amp;""))</f>
        <v/>
      </c>
      <c r="G414" s="20">
        <f>IF(A414&amp;""="","",SUMIFS('المصارف'!$D$6:$D$2005,'المصارف'!$B$6:$B$2005,A414&amp;""))</f>
        <v/>
      </c>
      <c r="H414" s="19">
        <f>IF(A414&amp;""="","",COUNTIFS('المصارف'!$B$6:$B$2005,A414&amp;"",'المصارف'!$A$6:$A$2005,"&gt;="&amp;'الإعدادات'!$B$8,'المصارف'!$A$6:$A$2005,"&lt;"&amp;'الإعدادات'!$B$9))</f>
        <v/>
      </c>
      <c r="I414" s="20">
        <f>IF(A414&amp;""="","",SUMIFS('المصارف'!$D$6:$D$2005,'المصارف'!$B$6:$B$2005,A414&amp;"",'المصارف'!$A$6:$A$2005,"&gt;="&amp;'الإعدادات'!$B$8,'المصارف'!$A$6:$A$2005,"&lt;"&amp;'الإعدادات'!$B$9))</f>
        <v/>
      </c>
      <c r="J414" s="6">
        <f>IF(A414&amp;""="","",IF(F414=0,"لم يستلم بعد",IF(H414&gt;0,"استلم هذا الشهر","استلم سابقًا")))</f>
        <v/>
      </c>
    </row>
    <row r="415">
      <c r="A415" s="5" t="n"/>
      <c r="B415" s="5" t="n"/>
      <c r="C415" s="5" t="n"/>
      <c r="D415" s="13" t="n"/>
      <c r="E415" s="17" t="n"/>
      <c r="F415" s="19">
        <f>IF(A415&amp;""="","",COUNTIFS('المصارف'!$B$6:$B$2005,A415&amp;""))</f>
        <v/>
      </c>
      <c r="G415" s="20">
        <f>IF(A415&amp;""="","",SUMIFS('المصارف'!$D$6:$D$2005,'المصارف'!$B$6:$B$2005,A415&amp;""))</f>
        <v/>
      </c>
      <c r="H415" s="19">
        <f>IF(A415&amp;""="","",COUNTIFS('المصارف'!$B$6:$B$2005,A415&amp;"",'المصارف'!$A$6:$A$2005,"&gt;="&amp;'الإعدادات'!$B$8,'المصارف'!$A$6:$A$2005,"&lt;"&amp;'الإعدادات'!$B$9))</f>
        <v/>
      </c>
      <c r="I415" s="20">
        <f>IF(A415&amp;""="","",SUMIFS('المصارف'!$D$6:$D$2005,'المصارف'!$B$6:$B$2005,A415&amp;"",'المصارف'!$A$6:$A$2005,"&gt;="&amp;'الإعدادات'!$B$8,'المصارف'!$A$6:$A$2005,"&lt;"&amp;'الإعدادات'!$B$9))</f>
        <v/>
      </c>
      <c r="J415" s="6">
        <f>IF(A415&amp;""="","",IF(F415=0,"لم يستلم بعد",IF(H415&gt;0,"استلم هذا الشهر","استلم سابقًا")))</f>
        <v/>
      </c>
    </row>
    <row r="416">
      <c r="A416" s="5" t="n"/>
      <c r="B416" s="5" t="n"/>
      <c r="C416" s="5" t="n"/>
      <c r="D416" s="13" t="n"/>
      <c r="E416" s="17" t="n"/>
      <c r="F416" s="19">
        <f>IF(A416&amp;""="","",COUNTIFS('المصارف'!$B$6:$B$2005,A416&amp;""))</f>
        <v/>
      </c>
      <c r="G416" s="20">
        <f>IF(A416&amp;""="","",SUMIFS('المصارف'!$D$6:$D$2005,'المصارف'!$B$6:$B$2005,A416&amp;""))</f>
        <v/>
      </c>
      <c r="H416" s="19">
        <f>IF(A416&amp;""="","",COUNTIFS('المصارف'!$B$6:$B$2005,A416&amp;"",'المصارف'!$A$6:$A$2005,"&gt;="&amp;'الإعدادات'!$B$8,'المصارف'!$A$6:$A$2005,"&lt;"&amp;'الإعدادات'!$B$9))</f>
        <v/>
      </c>
      <c r="I416" s="20">
        <f>IF(A416&amp;""="","",SUMIFS('المصارف'!$D$6:$D$2005,'المصارف'!$B$6:$B$2005,A416&amp;"",'المصارف'!$A$6:$A$2005,"&gt;="&amp;'الإعدادات'!$B$8,'المصارف'!$A$6:$A$2005,"&lt;"&amp;'الإعدادات'!$B$9))</f>
        <v/>
      </c>
      <c r="J416" s="6">
        <f>IF(A416&amp;""="","",IF(F416=0,"لم يستلم بعد",IF(H416&gt;0,"استلم هذا الشهر","استلم سابقًا")))</f>
        <v/>
      </c>
    </row>
    <row r="417">
      <c r="A417" s="5" t="n"/>
      <c r="B417" s="5" t="n"/>
      <c r="C417" s="5" t="n"/>
      <c r="D417" s="13" t="n"/>
      <c r="E417" s="17" t="n"/>
      <c r="F417" s="19">
        <f>IF(A417&amp;""="","",COUNTIFS('المصارف'!$B$6:$B$2005,A417&amp;""))</f>
        <v/>
      </c>
      <c r="G417" s="20">
        <f>IF(A417&amp;""="","",SUMIFS('المصارف'!$D$6:$D$2005,'المصارف'!$B$6:$B$2005,A417&amp;""))</f>
        <v/>
      </c>
      <c r="H417" s="19">
        <f>IF(A417&amp;""="","",COUNTIFS('المصارف'!$B$6:$B$2005,A417&amp;"",'المصارف'!$A$6:$A$2005,"&gt;="&amp;'الإعدادات'!$B$8,'المصارف'!$A$6:$A$2005,"&lt;"&amp;'الإعدادات'!$B$9))</f>
        <v/>
      </c>
      <c r="I417" s="20">
        <f>IF(A417&amp;""="","",SUMIFS('المصارف'!$D$6:$D$2005,'المصارف'!$B$6:$B$2005,A417&amp;"",'المصارف'!$A$6:$A$2005,"&gt;="&amp;'الإعدادات'!$B$8,'المصارف'!$A$6:$A$2005,"&lt;"&amp;'الإعدادات'!$B$9))</f>
        <v/>
      </c>
      <c r="J417" s="6">
        <f>IF(A417&amp;""="","",IF(F417=0,"لم يستلم بعد",IF(H417&gt;0,"استلم هذا الشهر","استلم سابقًا")))</f>
        <v/>
      </c>
    </row>
    <row r="418">
      <c r="A418" s="5" t="n"/>
      <c r="B418" s="5" t="n"/>
      <c r="C418" s="5" t="n"/>
      <c r="D418" s="13" t="n"/>
      <c r="E418" s="17" t="n"/>
      <c r="F418" s="19">
        <f>IF(A418&amp;""="","",COUNTIFS('المصارف'!$B$6:$B$2005,A418&amp;""))</f>
        <v/>
      </c>
      <c r="G418" s="20">
        <f>IF(A418&amp;""="","",SUMIFS('المصارف'!$D$6:$D$2005,'المصارف'!$B$6:$B$2005,A418&amp;""))</f>
        <v/>
      </c>
      <c r="H418" s="19">
        <f>IF(A418&amp;""="","",COUNTIFS('المصارف'!$B$6:$B$2005,A418&amp;"",'المصارف'!$A$6:$A$2005,"&gt;="&amp;'الإعدادات'!$B$8,'المصارف'!$A$6:$A$2005,"&lt;"&amp;'الإعدادات'!$B$9))</f>
        <v/>
      </c>
      <c r="I418" s="20">
        <f>IF(A418&amp;""="","",SUMIFS('المصارف'!$D$6:$D$2005,'المصارف'!$B$6:$B$2005,A418&amp;"",'المصارف'!$A$6:$A$2005,"&gt;="&amp;'الإعدادات'!$B$8,'المصارف'!$A$6:$A$2005,"&lt;"&amp;'الإعدادات'!$B$9))</f>
        <v/>
      </c>
      <c r="J418" s="6">
        <f>IF(A418&amp;""="","",IF(F418=0,"لم يستلم بعد",IF(H418&gt;0,"استلم هذا الشهر","استلم سابقًا")))</f>
        <v/>
      </c>
    </row>
    <row r="419">
      <c r="A419" s="5" t="n"/>
      <c r="B419" s="5" t="n"/>
      <c r="C419" s="5" t="n"/>
      <c r="D419" s="13" t="n"/>
      <c r="E419" s="17" t="n"/>
      <c r="F419" s="19">
        <f>IF(A419&amp;""="","",COUNTIFS('المصارف'!$B$6:$B$2005,A419&amp;""))</f>
        <v/>
      </c>
      <c r="G419" s="20">
        <f>IF(A419&amp;""="","",SUMIFS('المصارف'!$D$6:$D$2005,'المصارف'!$B$6:$B$2005,A419&amp;""))</f>
        <v/>
      </c>
      <c r="H419" s="19">
        <f>IF(A419&amp;""="","",COUNTIFS('المصارف'!$B$6:$B$2005,A419&amp;"",'المصارف'!$A$6:$A$2005,"&gt;="&amp;'الإعدادات'!$B$8,'المصارف'!$A$6:$A$2005,"&lt;"&amp;'الإعدادات'!$B$9))</f>
        <v/>
      </c>
      <c r="I419" s="20">
        <f>IF(A419&amp;""="","",SUMIFS('المصارف'!$D$6:$D$2005,'المصارف'!$B$6:$B$2005,A419&amp;"",'المصارف'!$A$6:$A$2005,"&gt;="&amp;'الإعدادات'!$B$8,'المصارف'!$A$6:$A$2005,"&lt;"&amp;'الإعدادات'!$B$9))</f>
        <v/>
      </c>
      <c r="J419" s="6">
        <f>IF(A419&amp;""="","",IF(F419=0,"لم يستلم بعد",IF(H419&gt;0,"استلم هذا الشهر","استلم سابقًا")))</f>
        <v/>
      </c>
    </row>
    <row r="420">
      <c r="A420" s="5" t="n"/>
      <c r="B420" s="5" t="n"/>
      <c r="C420" s="5" t="n"/>
      <c r="D420" s="13" t="n"/>
      <c r="E420" s="17" t="n"/>
      <c r="F420" s="19">
        <f>IF(A420&amp;""="","",COUNTIFS('المصارف'!$B$6:$B$2005,A420&amp;""))</f>
        <v/>
      </c>
      <c r="G420" s="20">
        <f>IF(A420&amp;""="","",SUMIFS('المصارف'!$D$6:$D$2005,'المصارف'!$B$6:$B$2005,A420&amp;""))</f>
        <v/>
      </c>
      <c r="H420" s="19">
        <f>IF(A420&amp;""="","",COUNTIFS('المصارف'!$B$6:$B$2005,A420&amp;"",'المصارف'!$A$6:$A$2005,"&gt;="&amp;'الإعدادات'!$B$8,'المصارف'!$A$6:$A$2005,"&lt;"&amp;'الإعدادات'!$B$9))</f>
        <v/>
      </c>
      <c r="I420" s="20">
        <f>IF(A420&amp;""="","",SUMIFS('المصارف'!$D$6:$D$2005,'المصارف'!$B$6:$B$2005,A420&amp;"",'المصارف'!$A$6:$A$2005,"&gt;="&amp;'الإعدادات'!$B$8,'المصارف'!$A$6:$A$2005,"&lt;"&amp;'الإعدادات'!$B$9))</f>
        <v/>
      </c>
      <c r="J420" s="6">
        <f>IF(A420&amp;""="","",IF(F420=0,"لم يستلم بعد",IF(H420&gt;0,"استلم هذا الشهر","استلم سابقًا")))</f>
        <v/>
      </c>
    </row>
    <row r="421">
      <c r="A421" s="5" t="n"/>
      <c r="B421" s="5" t="n"/>
      <c r="C421" s="5" t="n"/>
      <c r="D421" s="13" t="n"/>
      <c r="E421" s="17" t="n"/>
      <c r="F421" s="19">
        <f>IF(A421&amp;""="","",COUNTIFS('المصارف'!$B$6:$B$2005,A421&amp;""))</f>
        <v/>
      </c>
      <c r="G421" s="20">
        <f>IF(A421&amp;""="","",SUMIFS('المصارف'!$D$6:$D$2005,'المصارف'!$B$6:$B$2005,A421&amp;""))</f>
        <v/>
      </c>
      <c r="H421" s="19">
        <f>IF(A421&amp;""="","",COUNTIFS('المصارف'!$B$6:$B$2005,A421&amp;"",'المصارف'!$A$6:$A$2005,"&gt;="&amp;'الإعدادات'!$B$8,'المصارف'!$A$6:$A$2005,"&lt;"&amp;'الإعدادات'!$B$9))</f>
        <v/>
      </c>
      <c r="I421" s="20">
        <f>IF(A421&amp;""="","",SUMIFS('المصارف'!$D$6:$D$2005,'المصارف'!$B$6:$B$2005,A421&amp;"",'المصارف'!$A$6:$A$2005,"&gt;="&amp;'الإعدادات'!$B$8,'المصارف'!$A$6:$A$2005,"&lt;"&amp;'الإعدادات'!$B$9))</f>
        <v/>
      </c>
      <c r="J421" s="6">
        <f>IF(A421&amp;""="","",IF(F421=0,"لم يستلم بعد",IF(H421&gt;0,"استلم هذا الشهر","استلم سابقًا")))</f>
        <v/>
      </c>
    </row>
    <row r="422">
      <c r="A422" s="5" t="n"/>
      <c r="B422" s="5" t="n"/>
      <c r="C422" s="5" t="n"/>
      <c r="D422" s="13" t="n"/>
      <c r="E422" s="17" t="n"/>
      <c r="F422" s="19">
        <f>IF(A422&amp;""="","",COUNTIFS('المصارف'!$B$6:$B$2005,A422&amp;""))</f>
        <v/>
      </c>
      <c r="G422" s="20">
        <f>IF(A422&amp;""="","",SUMIFS('المصارف'!$D$6:$D$2005,'المصارف'!$B$6:$B$2005,A422&amp;""))</f>
        <v/>
      </c>
      <c r="H422" s="19">
        <f>IF(A422&amp;""="","",COUNTIFS('المصارف'!$B$6:$B$2005,A422&amp;"",'المصارف'!$A$6:$A$2005,"&gt;="&amp;'الإعدادات'!$B$8,'المصارف'!$A$6:$A$2005,"&lt;"&amp;'الإعدادات'!$B$9))</f>
        <v/>
      </c>
      <c r="I422" s="20">
        <f>IF(A422&amp;""="","",SUMIFS('المصارف'!$D$6:$D$2005,'المصارف'!$B$6:$B$2005,A422&amp;"",'المصارف'!$A$6:$A$2005,"&gt;="&amp;'الإعدادات'!$B$8,'المصارف'!$A$6:$A$2005,"&lt;"&amp;'الإعدادات'!$B$9))</f>
        <v/>
      </c>
      <c r="J422" s="6">
        <f>IF(A422&amp;""="","",IF(F422=0,"لم يستلم بعد",IF(H422&gt;0,"استلم هذا الشهر","استلم سابقًا")))</f>
        <v/>
      </c>
    </row>
    <row r="423">
      <c r="A423" s="5" t="n"/>
      <c r="B423" s="5" t="n"/>
      <c r="C423" s="5" t="n"/>
      <c r="D423" s="13" t="n"/>
      <c r="E423" s="17" t="n"/>
      <c r="F423" s="19">
        <f>IF(A423&amp;""="","",COUNTIFS('المصارف'!$B$6:$B$2005,A423&amp;""))</f>
        <v/>
      </c>
      <c r="G423" s="20">
        <f>IF(A423&amp;""="","",SUMIFS('المصارف'!$D$6:$D$2005,'المصارف'!$B$6:$B$2005,A423&amp;""))</f>
        <v/>
      </c>
      <c r="H423" s="19">
        <f>IF(A423&amp;""="","",COUNTIFS('المصارف'!$B$6:$B$2005,A423&amp;"",'المصارف'!$A$6:$A$2005,"&gt;="&amp;'الإعدادات'!$B$8,'المصارف'!$A$6:$A$2005,"&lt;"&amp;'الإعدادات'!$B$9))</f>
        <v/>
      </c>
      <c r="I423" s="20">
        <f>IF(A423&amp;""="","",SUMIFS('المصارف'!$D$6:$D$2005,'المصارف'!$B$6:$B$2005,A423&amp;"",'المصارف'!$A$6:$A$2005,"&gt;="&amp;'الإعدادات'!$B$8,'المصارف'!$A$6:$A$2005,"&lt;"&amp;'الإعدادات'!$B$9))</f>
        <v/>
      </c>
      <c r="J423" s="6">
        <f>IF(A423&amp;""="","",IF(F423=0,"لم يستلم بعد",IF(H423&gt;0,"استلم هذا الشهر","استلم سابقًا")))</f>
        <v/>
      </c>
    </row>
    <row r="424">
      <c r="A424" s="5" t="n"/>
      <c r="B424" s="5" t="n"/>
      <c r="C424" s="5" t="n"/>
      <c r="D424" s="13" t="n"/>
      <c r="E424" s="17" t="n"/>
      <c r="F424" s="19">
        <f>IF(A424&amp;""="","",COUNTIFS('المصارف'!$B$6:$B$2005,A424&amp;""))</f>
        <v/>
      </c>
      <c r="G424" s="20">
        <f>IF(A424&amp;""="","",SUMIFS('المصارف'!$D$6:$D$2005,'المصارف'!$B$6:$B$2005,A424&amp;""))</f>
        <v/>
      </c>
      <c r="H424" s="19">
        <f>IF(A424&amp;""="","",COUNTIFS('المصارف'!$B$6:$B$2005,A424&amp;"",'المصارف'!$A$6:$A$2005,"&gt;="&amp;'الإعدادات'!$B$8,'المصارف'!$A$6:$A$2005,"&lt;"&amp;'الإعدادات'!$B$9))</f>
        <v/>
      </c>
      <c r="I424" s="20">
        <f>IF(A424&amp;""="","",SUMIFS('المصارف'!$D$6:$D$2005,'المصارف'!$B$6:$B$2005,A424&amp;"",'المصارف'!$A$6:$A$2005,"&gt;="&amp;'الإعدادات'!$B$8,'المصارف'!$A$6:$A$2005,"&lt;"&amp;'الإعدادات'!$B$9))</f>
        <v/>
      </c>
      <c r="J424" s="6">
        <f>IF(A424&amp;""="","",IF(F424=0,"لم يستلم بعد",IF(H424&gt;0,"استلم هذا الشهر","استلم سابقًا")))</f>
        <v/>
      </c>
    </row>
    <row r="425">
      <c r="A425" s="5" t="n"/>
      <c r="B425" s="5" t="n"/>
      <c r="C425" s="5" t="n"/>
      <c r="D425" s="13" t="n"/>
      <c r="E425" s="17" t="n"/>
      <c r="F425" s="19">
        <f>IF(A425&amp;""="","",COUNTIFS('المصارف'!$B$6:$B$2005,A425&amp;""))</f>
        <v/>
      </c>
      <c r="G425" s="20">
        <f>IF(A425&amp;""="","",SUMIFS('المصارف'!$D$6:$D$2005,'المصارف'!$B$6:$B$2005,A425&amp;""))</f>
        <v/>
      </c>
      <c r="H425" s="19">
        <f>IF(A425&amp;""="","",COUNTIFS('المصارف'!$B$6:$B$2005,A425&amp;"",'المصارف'!$A$6:$A$2005,"&gt;="&amp;'الإعدادات'!$B$8,'المصارف'!$A$6:$A$2005,"&lt;"&amp;'الإعدادات'!$B$9))</f>
        <v/>
      </c>
      <c r="I425" s="20">
        <f>IF(A425&amp;""="","",SUMIFS('المصارف'!$D$6:$D$2005,'المصارف'!$B$6:$B$2005,A425&amp;"",'المصارف'!$A$6:$A$2005,"&gt;="&amp;'الإعدادات'!$B$8,'المصارف'!$A$6:$A$2005,"&lt;"&amp;'الإعدادات'!$B$9))</f>
        <v/>
      </c>
      <c r="J425" s="6">
        <f>IF(A425&amp;""="","",IF(F425=0,"لم يستلم بعد",IF(H425&gt;0,"استلم هذا الشهر","استلم سابقًا")))</f>
        <v/>
      </c>
    </row>
    <row r="426">
      <c r="A426" s="5" t="n"/>
      <c r="B426" s="5" t="n"/>
      <c r="C426" s="5" t="n"/>
      <c r="D426" s="13" t="n"/>
      <c r="E426" s="17" t="n"/>
      <c r="F426" s="19">
        <f>IF(A426&amp;""="","",COUNTIFS('المصارف'!$B$6:$B$2005,A426&amp;""))</f>
        <v/>
      </c>
      <c r="G426" s="20">
        <f>IF(A426&amp;""="","",SUMIFS('المصارف'!$D$6:$D$2005,'المصارف'!$B$6:$B$2005,A426&amp;""))</f>
        <v/>
      </c>
      <c r="H426" s="19">
        <f>IF(A426&amp;""="","",COUNTIFS('المصارف'!$B$6:$B$2005,A426&amp;"",'المصارف'!$A$6:$A$2005,"&gt;="&amp;'الإعدادات'!$B$8,'المصارف'!$A$6:$A$2005,"&lt;"&amp;'الإعدادات'!$B$9))</f>
        <v/>
      </c>
      <c r="I426" s="20">
        <f>IF(A426&amp;""="","",SUMIFS('المصارف'!$D$6:$D$2005,'المصارف'!$B$6:$B$2005,A426&amp;"",'المصارف'!$A$6:$A$2005,"&gt;="&amp;'الإعدادات'!$B$8,'المصارف'!$A$6:$A$2005,"&lt;"&amp;'الإعدادات'!$B$9))</f>
        <v/>
      </c>
      <c r="J426" s="6">
        <f>IF(A426&amp;""="","",IF(F426=0,"لم يستلم بعد",IF(H426&gt;0,"استلم هذا الشهر","استلم سابقًا")))</f>
        <v/>
      </c>
    </row>
    <row r="427">
      <c r="A427" s="5" t="n"/>
      <c r="B427" s="5" t="n"/>
      <c r="C427" s="5" t="n"/>
      <c r="D427" s="13" t="n"/>
      <c r="E427" s="17" t="n"/>
      <c r="F427" s="19">
        <f>IF(A427&amp;""="","",COUNTIFS('المصارف'!$B$6:$B$2005,A427&amp;""))</f>
        <v/>
      </c>
      <c r="G427" s="20">
        <f>IF(A427&amp;""="","",SUMIFS('المصارف'!$D$6:$D$2005,'المصارف'!$B$6:$B$2005,A427&amp;""))</f>
        <v/>
      </c>
      <c r="H427" s="19">
        <f>IF(A427&amp;""="","",COUNTIFS('المصارف'!$B$6:$B$2005,A427&amp;"",'المصارف'!$A$6:$A$2005,"&gt;="&amp;'الإعدادات'!$B$8,'المصارف'!$A$6:$A$2005,"&lt;"&amp;'الإعدادات'!$B$9))</f>
        <v/>
      </c>
      <c r="I427" s="20">
        <f>IF(A427&amp;""="","",SUMIFS('المصارف'!$D$6:$D$2005,'المصارف'!$B$6:$B$2005,A427&amp;"",'المصارف'!$A$6:$A$2005,"&gt;="&amp;'الإعدادات'!$B$8,'المصارف'!$A$6:$A$2005,"&lt;"&amp;'الإعدادات'!$B$9))</f>
        <v/>
      </c>
      <c r="J427" s="6">
        <f>IF(A427&amp;""="","",IF(F427=0,"لم يستلم بعد",IF(H427&gt;0,"استلم هذا الشهر","استلم سابقًا")))</f>
        <v/>
      </c>
    </row>
    <row r="428">
      <c r="A428" s="5" t="n"/>
      <c r="B428" s="5" t="n"/>
      <c r="C428" s="5" t="n"/>
      <c r="D428" s="13" t="n"/>
      <c r="E428" s="17" t="n"/>
      <c r="F428" s="19">
        <f>IF(A428&amp;""="","",COUNTIFS('المصارف'!$B$6:$B$2005,A428&amp;""))</f>
        <v/>
      </c>
      <c r="G428" s="20">
        <f>IF(A428&amp;""="","",SUMIFS('المصارف'!$D$6:$D$2005,'المصارف'!$B$6:$B$2005,A428&amp;""))</f>
        <v/>
      </c>
      <c r="H428" s="19">
        <f>IF(A428&amp;""="","",COUNTIFS('المصارف'!$B$6:$B$2005,A428&amp;"",'المصارف'!$A$6:$A$2005,"&gt;="&amp;'الإعدادات'!$B$8,'المصارف'!$A$6:$A$2005,"&lt;"&amp;'الإعدادات'!$B$9))</f>
        <v/>
      </c>
      <c r="I428" s="20">
        <f>IF(A428&amp;""="","",SUMIFS('المصارف'!$D$6:$D$2005,'المصارف'!$B$6:$B$2005,A428&amp;"",'المصارف'!$A$6:$A$2005,"&gt;="&amp;'الإعدادات'!$B$8,'المصارف'!$A$6:$A$2005,"&lt;"&amp;'الإعدادات'!$B$9))</f>
        <v/>
      </c>
      <c r="J428" s="6">
        <f>IF(A428&amp;""="","",IF(F428=0,"لم يستلم بعد",IF(H428&gt;0,"استلم هذا الشهر","استلم سابقًا")))</f>
        <v/>
      </c>
    </row>
    <row r="429">
      <c r="A429" s="5" t="n"/>
      <c r="B429" s="5" t="n"/>
      <c r="C429" s="5" t="n"/>
      <c r="D429" s="13" t="n"/>
      <c r="E429" s="17" t="n"/>
      <c r="F429" s="19">
        <f>IF(A429&amp;""="","",COUNTIFS('المصارف'!$B$6:$B$2005,A429&amp;""))</f>
        <v/>
      </c>
      <c r="G429" s="20">
        <f>IF(A429&amp;""="","",SUMIFS('المصارف'!$D$6:$D$2005,'المصارف'!$B$6:$B$2005,A429&amp;""))</f>
        <v/>
      </c>
      <c r="H429" s="19">
        <f>IF(A429&amp;""="","",COUNTIFS('المصارف'!$B$6:$B$2005,A429&amp;"",'المصارف'!$A$6:$A$2005,"&gt;="&amp;'الإعدادات'!$B$8,'المصارف'!$A$6:$A$2005,"&lt;"&amp;'الإعدادات'!$B$9))</f>
        <v/>
      </c>
      <c r="I429" s="20">
        <f>IF(A429&amp;""="","",SUMIFS('المصارف'!$D$6:$D$2005,'المصارف'!$B$6:$B$2005,A429&amp;"",'المصارف'!$A$6:$A$2005,"&gt;="&amp;'الإعدادات'!$B$8,'المصارف'!$A$6:$A$2005,"&lt;"&amp;'الإعدادات'!$B$9))</f>
        <v/>
      </c>
      <c r="J429" s="6">
        <f>IF(A429&amp;""="","",IF(F429=0,"لم يستلم بعد",IF(H429&gt;0,"استلم هذا الشهر","استلم سابقًا")))</f>
        <v/>
      </c>
    </row>
    <row r="430">
      <c r="A430" s="5" t="n"/>
      <c r="B430" s="5" t="n"/>
      <c r="C430" s="5" t="n"/>
      <c r="D430" s="13" t="n"/>
      <c r="E430" s="17" t="n"/>
      <c r="F430" s="19">
        <f>IF(A430&amp;""="","",COUNTIFS('المصارف'!$B$6:$B$2005,A430&amp;""))</f>
        <v/>
      </c>
      <c r="G430" s="20">
        <f>IF(A430&amp;""="","",SUMIFS('المصارف'!$D$6:$D$2005,'المصارف'!$B$6:$B$2005,A430&amp;""))</f>
        <v/>
      </c>
      <c r="H430" s="19">
        <f>IF(A430&amp;""="","",COUNTIFS('المصارف'!$B$6:$B$2005,A430&amp;"",'المصارف'!$A$6:$A$2005,"&gt;="&amp;'الإعدادات'!$B$8,'المصارف'!$A$6:$A$2005,"&lt;"&amp;'الإعدادات'!$B$9))</f>
        <v/>
      </c>
      <c r="I430" s="20">
        <f>IF(A430&amp;""="","",SUMIFS('المصارف'!$D$6:$D$2005,'المصارف'!$B$6:$B$2005,A430&amp;"",'المصارف'!$A$6:$A$2005,"&gt;="&amp;'الإعدادات'!$B$8,'المصارف'!$A$6:$A$2005,"&lt;"&amp;'الإعدادات'!$B$9))</f>
        <v/>
      </c>
      <c r="J430" s="6">
        <f>IF(A430&amp;""="","",IF(F430=0,"لم يستلم بعد",IF(H430&gt;0,"استلم هذا الشهر","استلم سابقًا")))</f>
        <v/>
      </c>
    </row>
    <row r="431">
      <c r="A431" s="5" t="n"/>
      <c r="B431" s="5" t="n"/>
      <c r="C431" s="5" t="n"/>
      <c r="D431" s="13" t="n"/>
      <c r="E431" s="17" t="n"/>
      <c r="F431" s="19">
        <f>IF(A431&amp;""="","",COUNTIFS('المصارف'!$B$6:$B$2005,A431&amp;""))</f>
        <v/>
      </c>
      <c r="G431" s="20">
        <f>IF(A431&amp;""="","",SUMIFS('المصارف'!$D$6:$D$2005,'المصارف'!$B$6:$B$2005,A431&amp;""))</f>
        <v/>
      </c>
      <c r="H431" s="19">
        <f>IF(A431&amp;""="","",COUNTIFS('المصارف'!$B$6:$B$2005,A431&amp;"",'المصارف'!$A$6:$A$2005,"&gt;="&amp;'الإعدادات'!$B$8,'المصارف'!$A$6:$A$2005,"&lt;"&amp;'الإعدادات'!$B$9))</f>
        <v/>
      </c>
      <c r="I431" s="20">
        <f>IF(A431&amp;""="","",SUMIFS('المصارف'!$D$6:$D$2005,'المصارف'!$B$6:$B$2005,A431&amp;"",'المصارف'!$A$6:$A$2005,"&gt;="&amp;'الإعدادات'!$B$8,'المصارف'!$A$6:$A$2005,"&lt;"&amp;'الإعدادات'!$B$9))</f>
        <v/>
      </c>
      <c r="J431" s="6">
        <f>IF(A431&amp;""="","",IF(F431=0,"لم يستلم بعد",IF(H431&gt;0,"استلم هذا الشهر","استلم سابقًا")))</f>
        <v/>
      </c>
    </row>
    <row r="432">
      <c r="A432" s="5" t="n"/>
      <c r="B432" s="5" t="n"/>
      <c r="C432" s="5" t="n"/>
      <c r="D432" s="13" t="n"/>
      <c r="E432" s="17" t="n"/>
      <c r="F432" s="19">
        <f>IF(A432&amp;""="","",COUNTIFS('المصارف'!$B$6:$B$2005,A432&amp;""))</f>
        <v/>
      </c>
      <c r="G432" s="20">
        <f>IF(A432&amp;""="","",SUMIFS('المصارف'!$D$6:$D$2005,'المصارف'!$B$6:$B$2005,A432&amp;""))</f>
        <v/>
      </c>
      <c r="H432" s="19">
        <f>IF(A432&amp;""="","",COUNTIFS('المصارف'!$B$6:$B$2005,A432&amp;"",'المصارف'!$A$6:$A$2005,"&gt;="&amp;'الإعدادات'!$B$8,'المصارف'!$A$6:$A$2005,"&lt;"&amp;'الإعدادات'!$B$9))</f>
        <v/>
      </c>
      <c r="I432" s="20">
        <f>IF(A432&amp;""="","",SUMIFS('المصارف'!$D$6:$D$2005,'المصارف'!$B$6:$B$2005,A432&amp;"",'المصارف'!$A$6:$A$2005,"&gt;="&amp;'الإعدادات'!$B$8,'المصارف'!$A$6:$A$2005,"&lt;"&amp;'الإعدادات'!$B$9))</f>
        <v/>
      </c>
      <c r="J432" s="6">
        <f>IF(A432&amp;""="","",IF(F432=0,"لم يستلم بعد",IF(H432&gt;0,"استلم هذا الشهر","استلم سابقًا")))</f>
        <v/>
      </c>
    </row>
    <row r="433">
      <c r="A433" s="5" t="n"/>
      <c r="B433" s="5" t="n"/>
      <c r="C433" s="5" t="n"/>
      <c r="D433" s="13" t="n"/>
      <c r="E433" s="17" t="n"/>
      <c r="F433" s="19">
        <f>IF(A433&amp;""="","",COUNTIFS('المصارف'!$B$6:$B$2005,A433&amp;""))</f>
        <v/>
      </c>
      <c r="G433" s="20">
        <f>IF(A433&amp;""="","",SUMIFS('المصارف'!$D$6:$D$2005,'المصارف'!$B$6:$B$2005,A433&amp;""))</f>
        <v/>
      </c>
      <c r="H433" s="19">
        <f>IF(A433&amp;""="","",COUNTIFS('المصارف'!$B$6:$B$2005,A433&amp;"",'المصارف'!$A$6:$A$2005,"&gt;="&amp;'الإعدادات'!$B$8,'المصارف'!$A$6:$A$2005,"&lt;"&amp;'الإعدادات'!$B$9))</f>
        <v/>
      </c>
      <c r="I433" s="20">
        <f>IF(A433&amp;""="","",SUMIFS('المصارف'!$D$6:$D$2005,'المصارف'!$B$6:$B$2005,A433&amp;"",'المصارف'!$A$6:$A$2005,"&gt;="&amp;'الإعدادات'!$B$8,'المصارف'!$A$6:$A$2005,"&lt;"&amp;'الإعدادات'!$B$9))</f>
        <v/>
      </c>
      <c r="J433" s="6">
        <f>IF(A433&amp;""="","",IF(F433=0,"لم يستلم بعد",IF(H433&gt;0,"استلم هذا الشهر","استلم سابقًا")))</f>
        <v/>
      </c>
    </row>
    <row r="434">
      <c r="A434" s="5" t="n"/>
      <c r="B434" s="5" t="n"/>
      <c r="C434" s="5" t="n"/>
      <c r="D434" s="13" t="n"/>
      <c r="E434" s="17" t="n"/>
      <c r="F434" s="19">
        <f>IF(A434&amp;""="","",COUNTIFS('المصارف'!$B$6:$B$2005,A434&amp;""))</f>
        <v/>
      </c>
      <c r="G434" s="20">
        <f>IF(A434&amp;""="","",SUMIFS('المصارف'!$D$6:$D$2005,'المصارف'!$B$6:$B$2005,A434&amp;""))</f>
        <v/>
      </c>
      <c r="H434" s="19">
        <f>IF(A434&amp;""="","",COUNTIFS('المصارف'!$B$6:$B$2005,A434&amp;"",'المصارف'!$A$6:$A$2005,"&gt;="&amp;'الإعدادات'!$B$8,'المصارف'!$A$6:$A$2005,"&lt;"&amp;'الإعدادات'!$B$9))</f>
        <v/>
      </c>
      <c r="I434" s="20">
        <f>IF(A434&amp;""="","",SUMIFS('المصارف'!$D$6:$D$2005,'المصارف'!$B$6:$B$2005,A434&amp;"",'المصارف'!$A$6:$A$2005,"&gt;="&amp;'الإعدادات'!$B$8,'المصارف'!$A$6:$A$2005,"&lt;"&amp;'الإعدادات'!$B$9))</f>
        <v/>
      </c>
      <c r="J434" s="6">
        <f>IF(A434&amp;""="","",IF(F434=0,"لم يستلم بعد",IF(H434&gt;0,"استلم هذا الشهر","استلم سابقًا")))</f>
        <v/>
      </c>
    </row>
    <row r="435">
      <c r="A435" s="5" t="n"/>
      <c r="B435" s="5" t="n"/>
      <c r="C435" s="5" t="n"/>
      <c r="D435" s="13" t="n"/>
      <c r="E435" s="17" t="n"/>
      <c r="F435" s="19">
        <f>IF(A435&amp;""="","",COUNTIFS('المصارف'!$B$6:$B$2005,A435&amp;""))</f>
        <v/>
      </c>
      <c r="G435" s="20">
        <f>IF(A435&amp;""="","",SUMIFS('المصارف'!$D$6:$D$2005,'المصارف'!$B$6:$B$2005,A435&amp;""))</f>
        <v/>
      </c>
      <c r="H435" s="19">
        <f>IF(A435&amp;""="","",COUNTIFS('المصارف'!$B$6:$B$2005,A435&amp;"",'المصارف'!$A$6:$A$2005,"&gt;="&amp;'الإعدادات'!$B$8,'المصارف'!$A$6:$A$2005,"&lt;"&amp;'الإعدادات'!$B$9))</f>
        <v/>
      </c>
      <c r="I435" s="20">
        <f>IF(A435&amp;""="","",SUMIFS('المصارف'!$D$6:$D$2005,'المصارف'!$B$6:$B$2005,A435&amp;"",'المصارف'!$A$6:$A$2005,"&gt;="&amp;'الإعدادات'!$B$8,'المصارف'!$A$6:$A$2005,"&lt;"&amp;'الإعدادات'!$B$9))</f>
        <v/>
      </c>
      <c r="J435" s="6">
        <f>IF(A435&amp;""="","",IF(F435=0,"لم يستلم بعد",IF(H435&gt;0,"استلم هذا الشهر","استلم سابقًا")))</f>
        <v/>
      </c>
    </row>
    <row r="436">
      <c r="A436" s="5" t="n"/>
      <c r="B436" s="5" t="n"/>
      <c r="C436" s="5" t="n"/>
      <c r="D436" s="13" t="n"/>
      <c r="E436" s="17" t="n"/>
      <c r="F436" s="19">
        <f>IF(A436&amp;""="","",COUNTIFS('المصارف'!$B$6:$B$2005,A436&amp;""))</f>
        <v/>
      </c>
      <c r="G436" s="20">
        <f>IF(A436&amp;""="","",SUMIFS('المصارف'!$D$6:$D$2005,'المصارف'!$B$6:$B$2005,A436&amp;""))</f>
        <v/>
      </c>
      <c r="H436" s="19">
        <f>IF(A436&amp;""="","",COUNTIFS('المصارف'!$B$6:$B$2005,A436&amp;"",'المصارف'!$A$6:$A$2005,"&gt;="&amp;'الإعدادات'!$B$8,'المصارف'!$A$6:$A$2005,"&lt;"&amp;'الإعدادات'!$B$9))</f>
        <v/>
      </c>
      <c r="I436" s="20">
        <f>IF(A436&amp;""="","",SUMIFS('المصارف'!$D$6:$D$2005,'المصارف'!$B$6:$B$2005,A436&amp;"",'المصارف'!$A$6:$A$2005,"&gt;="&amp;'الإعدادات'!$B$8,'المصارف'!$A$6:$A$2005,"&lt;"&amp;'الإعدادات'!$B$9))</f>
        <v/>
      </c>
      <c r="J436" s="6">
        <f>IF(A436&amp;""="","",IF(F436=0,"لم يستلم بعد",IF(H436&gt;0,"استلم هذا الشهر","استلم سابقًا")))</f>
        <v/>
      </c>
    </row>
    <row r="437">
      <c r="A437" s="5" t="n"/>
      <c r="B437" s="5" t="n"/>
      <c r="C437" s="5" t="n"/>
      <c r="D437" s="13" t="n"/>
      <c r="E437" s="17" t="n"/>
      <c r="F437" s="19">
        <f>IF(A437&amp;""="","",COUNTIFS('المصارف'!$B$6:$B$2005,A437&amp;""))</f>
        <v/>
      </c>
      <c r="G437" s="20">
        <f>IF(A437&amp;""="","",SUMIFS('المصارف'!$D$6:$D$2005,'المصارف'!$B$6:$B$2005,A437&amp;""))</f>
        <v/>
      </c>
      <c r="H437" s="19">
        <f>IF(A437&amp;""="","",COUNTIFS('المصارف'!$B$6:$B$2005,A437&amp;"",'المصارف'!$A$6:$A$2005,"&gt;="&amp;'الإعدادات'!$B$8,'المصارف'!$A$6:$A$2005,"&lt;"&amp;'الإعدادات'!$B$9))</f>
        <v/>
      </c>
      <c r="I437" s="20">
        <f>IF(A437&amp;""="","",SUMIFS('المصارف'!$D$6:$D$2005,'المصارف'!$B$6:$B$2005,A437&amp;"",'المصارف'!$A$6:$A$2005,"&gt;="&amp;'الإعدادات'!$B$8,'المصارف'!$A$6:$A$2005,"&lt;"&amp;'الإعدادات'!$B$9))</f>
        <v/>
      </c>
      <c r="J437" s="6">
        <f>IF(A437&amp;""="","",IF(F437=0,"لم يستلم بعد",IF(H437&gt;0,"استلم هذا الشهر","استلم سابقًا")))</f>
        <v/>
      </c>
    </row>
    <row r="438">
      <c r="A438" s="5" t="n"/>
      <c r="B438" s="5" t="n"/>
      <c r="C438" s="5" t="n"/>
      <c r="D438" s="13" t="n"/>
      <c r="E438" s="17" t="n"/>
      <c r="F438" s="19">
        <f>IF(A438&amp;""="","",COUNTIFS('المصارف'!$B$6:$B$2005,A438&amp;""))</f>
        <v/>
      </c>
      <c r="G438" s="20">
        <f>IF(A438&amp;""="","",SUMIFS('المصارف'!$D$6:$D$2005,'المصارف'!$B$6:$B$2005,A438&amp;""))</f>
        <v/>
      </c>
      <c r="H438" s="19">
        <f>IF(A438&amp;""="","",COUNTIFS('المصارف'!$B$6:$B$2005,A438&amp;"",'المصارف'!$A$6:$A$2005,"&gt;="&amp;'الإعدادات'!$B$8,'المصارف'!$A$6:$A$2005,"&lt;"&amp;'الإعدادات'!$B$9))</f>
        <v/>
      </c>
      <c r="I438" s="20">
        <f>IF(A438&amp;""="","",SUMIFS('المصارف'!$D$6:$D$2005,'المصارف'!$B$6:$B$2005,A438&amp;"",'المصارف'!$A$6:$A$2005,"&gt;="&amp;'الإعدادات'!$B$8,'المصارف'!$A$6:$A$2005,"&lt;"&amp;'الإعدادات'!$B$9))</f>
        <v/>
      </c>
      <c r="J438" s="6">
        <f>IF(A438&amp;""="","",IF(F438=0,"لم يستلم بعد",IF(H438&gt;0,"استلم هذا الشهر","استلم سابقًا")))</f>
        <v/>
      </c>
    </row>
    <row r="439">
      <c r="A439" s="5" t="n"/>
      <c r="B439" s="5" t="n"/>
      <c r="C439" s="5" t="n"/>
      <c r="D439" s="13" t="n"/>
      <c r="E439" s="17" t="n"/>
      <c r="F439" s="19">
        <f>IF(A439&amp;""="","",COUNTIFS('المصارف'!$B$6:$B$2005,A439&amp;""))</f>
        <v/>
      </c>
      <c r="G439" s="20">
        <f>IF(A439&amp;""="","",SUMIFS('المصارف'!$D$6:$D$2005,'المصارف'!$B$6:$B$2005,A439&amp;""))</f>
        <v/>
      </c>
      <c r="H439" s="19">
        <f>IF(A439&amp;""="","",COUNTIFS('المصارف'!$B$6:$B$2005,A439&amp;"",'المصارف'!$A$6:$A$2005,"&gt;="&amp;'الإعدادات'!$B$8,'المصارف'!$A$6:$A$2005,"&lt;"&amp;'الإعدادات'!$B$9))</f>
        <v/>
      </c>
      <c r="I439" s="20">
        <f>IF(A439&amp;""="","",SUMIFS('المصارف'!$D$6:$D$2005,'المصارف'!$B$6:$B$2005,A439&amp;"",'المصارف'!$A$6:$A$2005,"&gt;="&amp;'الإعدادات'!$B$8,'المصارف'!$A$6:$A$2005,"&lt;"&amp;'الإعدادات'!$B$9))</f>
        <v/>
      </c>
      <c r="J439" s="6">
        <f>IF(A439&amp;""="","",IF(F439=0,"لم يستلم بعد",IF(H439&gt;0,"استلم هذا الشهر","استلم سابقًا")))</f>
        <v/>
      </c>
    </row>
    <row r="440">
      <c r="A440" s="5" t="n"/>
      <c r="B440" s="5" t="n"/>
      <c r="C440" s="5" t="n"/>
      <c r="D440" s="13" t="n"/>
      <c r="E440" s="17" t="n"/>
      <c r="F440" s="19">
        <f>IF(A440&amp;""="","",COUNTIFS('المصارف'!$B$6:$B$2005,A440&amp;""))</f>
        <v/>
      </c>
      <c r="G440" s="20">
        <f>IF(A440&amp;""="","",SUMIFS('المصارف'!$D$6:$D$2005,'المصارف'!$B$6:$B$2005,A440&amp;""))</f>
        <v/>
      </c>
      <c r="H440" s="19">
        <f>IF(A440&amp;""="","",COUNTIFS('المصارف'!$B$6:$B$2005,A440&amp;"",'المصارف'!$A$6:$A$2005,"&gt;="&amp;'الإعدادات'!$B$8,'المصارف'!$A$6:$A$2005,"&lt;"&amp;'الإعدادات'!$B$9))</f>
        <v/>
      </c>
      <c r="I440" s="20">
        <f>IF(A440&amp;""="","",SUMIFS('المصارف'!$D$6:$D$2005,'المصارف'!$B$6:$B$2005,A440&amp;"",'المصارف'!$A$6:$A$2005,"&gt;="&amp;'الإعدادات'!$B$8,'المصارف'!$A$6:$A$2005,"&lt;"&amp;'الإعدادات'!$B$9))</f>
        <v/>
      </c>
      <c r="J440" s="6">
        <f>IF(A440&amp;""="","",IF(F440=0,"لم يستلم بعد",IF(H440&gt;0,"استلم هذا الشهر","استلم سابقًا")))</f>
        <v/>
      </c>
    </row>
    <row r="441">
      <c r="A441" s="5" t="n"/>
      <c r="B441" s="5" t="n"/>
      <c r="C441" s="5" t="n"/>
      <c r="D441" s="13" t="n"/>
      <c r="E441" s="17" t="n"/>
      <c r="F441" s="19">
        <f>IF(A441&amp;""="","",COUNTIFS('المصارف'!$B$6:$B$2005,A441&amp;""))</f>
        <v/>
      </c>
      <c r="G441" s="20">
        <f>IF(A441&amp;""="","",SUMIFS('المصارف'!$D$6:$D$2005,'المصارف'!$B$6:$B$2005,A441&amp;""))</f>
        <v/>
      </c>
      <c r="H441" s="19">
        <f>IF(A441&amp;""="","",COUNTIFS('المصارف'!$B$6:$B$2005,A441&amp;"",'المصارف'!$A$6:$A$2005,"&gt;="&amp;'الإعدادات'!$B$8,'المصارف'!$A$6:$A$2005,"&lt;"&amp;'الإعدادات'!$B$9))</f>
        <v/>
      </c>
      <c r="I441" s="20">
        <f>IF(A441&amp;""="","",SUMIFS('المصارف'!$D$6:$D$2005,'المصارف'!$B$6:$B$2005,A441&amp;"",'المصارف'!$A$6:$A$2005,"&gt;="&amp;'الإعدادات'!$B$8,'المصارف'!$A$6:$A$2005,"&lt;"&amp;'الإعدادات'!$B$9))</f>
        <v/>
      </c>
      <c r="J441" s="6">
        <f>IF(A441&amp;""="","",IF(F441=0,"لم يستلم بعد",IF(H441&gt;0,"استلم هذا الشهر","استلم سابقًا")))</f>
        <v/>
      </c>
    </row>
    <row r="442">
      <c r="A442" s="5" t="n"/>
      <c r="B442" s="5" t="n"/>
      <c r="C442" s="5" t="n"/>
      <c r="D442" s="13" t="n"/>
      <c r="E442" s="17" t="n"/>
      <c r="F442" s="19">
        <f>IF(A442&amp;""="","",COUNTIFS('المصارف'!$B$6:$B$2005,A442&amp;""))</f>
        <v/>
      </c>
      <c r="G442" s="20">
        <f>IF(A442&amp;""="","",SUMIFS('المصارف'!$D$6:$D$2005,'المصارف'!$B$6:$B$2005,A442&amp;""))</f>
        <v/>
      </c>
      <c r="H442" s="19">
        <f>IF(A442&amp;""="","",COUNTIFS('المصارف'!$B$6:$B$2005,A442&amp;"",'المصارف'!$A$6:$A$2005,"&gt;="&amp;'الإعدادات'!$B$8,'المصارف'!$A$6:$A$2005,"&lt;"&amp;'الإعدادات'!$B$9))</f>
        <v/>
      </c>
      <c r="I442" s="20">
        <f>IF(A442&amp;""="","",SUMIFS('المصارف'!$D$6:$D$2005,'المصارف'!$B$6:$B$2005,A442&amp;"",'المصارف'!$A$6:$A$2005,"&gt;="&amp;'الإعدادات'!$B$8,'المصارف'!$A$6:$A$2005,"&lt;"&amp;'الإعدادات'!$B$9))</f>
        <v/>
      </c>
      <c r="J442" s="6">
        <f>IF(A442&amp;""="","",IF(F442=0,"لم يستلم بعد",IF(H442&gt;0,"استلم هذا الشهر","استلم سابقًا")))</f>
        <v/>
      </c>
    </row>
    <row r="443">
      <c r="A443" s="5" t="n"/>
      <c r="B443" s="5" t="n"/>
      <c r="C443" s="5" t="n"/>
      <c r="D443" s="13" t="n"/>
      <c r="E443" s="17" t="n"/>
      <c r="F443" s="19">
        <f>IF(A443&amp;""="","",COUNTIFS('المصارف'!$B$6:$B$2005,A443&amp;""))</f>
        <v/>
      </c>
      <c r="G443" s="20">
        <f>IF(A443&amp;""="","",SUMIFS('المصارف'!$D$6:$D$2005,'المصارف'!$B$6:$B$2005,A443&amp;""))</f>
        <v/>
      </c>
      <c r="H443" s="19">
        <f>IF(A443&amp;""="","",COUNTIFS('المصارف'!$B$6:$B$2005,A443&amp;"",'المصارف'!$A$6:$A$2005,"&gt;="&amp;'الإعدادات'!$B$8,'المصارف'!$A$6:$A$2005,"&lt;"&amp;'الإعدادات'!$B$9))</f>
        <v/>
      </c>
      <c r="I443" s="20">
        <f>IF(A443&amp;""="","",SUMIFS('المصارف'!$D$6:$D$2005,'المصارف'!$B$6:$B$2005,A443&amp;"",'المصارف'!$A$6:$A$2005,"&gt;="&amp;'الإعدادات'!$B$8,'المصارف'!$A$6:$A$2005,"&lt;"&amp;'الإعدادات'!$B$9))</f>
        <v/>
      </c>
      <c r="J443" s="6">
        <f>IF(A443&amp;""="","",IF(F443=0,"لم يستلم بعد",IF(H443&gt;0,"استلم هذا الشهر","استلم سابقًا")))</f>
        <v/>
      </c>
    </row>
    <row r="444">
      <c r="A444" s="5" t="n"/>
      <c r="B444" s="5" t="n"/>
      <c r="C444" s="5" t="n"/>
      <c r="D444" s="13" t="n"/>
      <c r="E444" s="17" t="n"/>
      <c r="F444" s="19">
        <f>IF(A444&amp;""="","",COUNTIFS('المصارف'!$B$6:$B$2005,A444&amp;""))</f>
        <v/>
      </c>
      <c r="G444" s="20">
        <f>IF(A444&amp;""="","",SUMIFS('المصارف'!$D$6:$D$2005,'المصارف'!$B$6:$B$2005,A444&amp;""))</f>
        <v/>
      </c>
      <c r="H444" s="19">
        <f>IF(A444&amp;""="","",COUNTIFS('المصارف'!$B$6:$B$2005,A444&amp;"",'المصارف'!$A$6:$A$2005,"&gt;="&amp;'الإعدادات'!$B$8,'المصارف'!$A$6:$A$2005,"&lt;"&amp;'الإعدادات'!$B$9))</f>
        <v/>
      </c>
      <c r="I444" s="20">
        <f>IF(A444&amp;""="","",SUMIFS('المصارف'!$D$6:$D$2005,'المصارف'!$B$6:$B$2005,A444&amp;"",'المصارف'!$A$6:$A$2005,"&gt;="&amp;'الإعدادات'!$B$8,'المصارف'!$A$6:$A$2005,"&lt;"&amp;'الإعدادات'!$B$9))</f>
        <v/>
      </c>
      <c r="J444" s="6">
        <f>IF(A444&amp;""="","",IF(F444=0,"لم يستلم بعد",IF(H444&gt;0,"استلم هذا الشهر","استلم سابقًا")))</f>
        <v/>
      </c>
    </row>
    <row r="445">
      <c r="A445" s="5" t="n"/>
      <c r="B445" s="5" t="n"/>
      <c r="C445" s="5" t="n"/>
      <c r="D445" s="13" t="n"/>
      <c r="E445" s="17" t="n"/>
      <c r="F445" s="19">
        <f>IF(A445&amp;""="","",COUNTIFS('المصارف'!$B$6:$B$2005,A445&amp;""))</f>
        <v/>
      </c>
      <c r="G445" s="20">
        <f>IF(A445&amp;""="","",SUMIFS('المصارف'!$D$6:$D$2005,'المصارف'!$B$6:$B$2005,A445&amp;""))</f>
        <v/>
      </c>
      <c r="H445" s="19">
        <f>IF(A445&amp;""="","",COUNTIFS('المصارف'!$B$6:$B$2005,A445&amp;"",'المصارف'!$A$6:$A$2005,"&gt;="&amp;'الإعدادات'!$B$8,'المصارف'!$A$6:$A$2005,"&lt;"&amp;'الإعدادات'!$B$9))</f>
        <v/>
      </c>
      <c r="I445" s="20">
        <f>IF(A445&amp;""="","",SUMIFS('المصارف'!$D$6:$D$2005,'المصارف'!$B$6:$B$2005,A445&amp;"",'المصارف'!$A$6:$A$2005,"&gt;="&amp;'الإعدادات'!$B$8,'المصارف'!$A$6:$A$2005,"&lt;"&amp;'الإعدادات'!$B$9))</f>
        <v/>
      </c>
      <c r="J445" s="6">
        <f>IF(A445&amp;""="","",IF(F445=0,"لم يستلم بعد",IF(H445&gt;0,"استلم هذا الشهر","استلم سابقًا")))</f>
        <v/>
      </c>
    </row>
    <row r="446">
      <c r="A446" s="5" t="n"/>
      <c r="B446" s="5" t="n"/>
      <c r="C446" s="5" t="n"/>
      <c r="D446" s="13" t="n"/>
      <c r="E446" s="17" t="n"/>
      <c r="F446" s="19">
        <f>IF(A446&amp;""="","",COUNTIFS('المصارف'!$B$6:$B$2005,A446&amp;""))</f>
        <v/>
      </c>
      <c r="G446" s="20">
        <f>IF(A446&amp;""="","",SUMIFS('المصارف'!$D$6:$D$2005,'المصارف'!$B$6:$B$2005,A446&amp;""))</f>
        <v/>
      </c>
      <c r="H446" s="19">
        <f>IF(A446&amp;""="","",COUNTIFS('المصارف'!$B$6:$B$2005,A446&amp;"",'المصارف'!$A$6:$A$2005,"&gt;="&amp;'الإعدادات'!$B$8,'المصارف'!$A$6:$A$2005,"&lt;"&amp;'الإعدادات'!$B$9))</f>
        <v/>
      </c>
      <c r="I446" s="20">
        <f>IF(A446&amp;""="","",SUMIFS('المصارف'!$D$6:$D$2005,'المصارف'!$B$6:$B$2005,A446&amp;"",'المصارف'!$A$6:$A$2005,"&gt;="&amp;'الإعدادات'!$B$8,'المصارف'!$A$6:$A$2005,"&lt;"&amp;'الإعدادات'!$B$9))</f>
        <v/>
      </c>
      <c r="J446" s="6">
        <f>IF(A446&amp;""="","",IF(F446=0,"لم يستلم بعد",IF(H446&gt;0,"استلم هذا الشهر","استلم سابقًا")))</f>
        <v/>
      </c>
    </row>
    <row r="447">
      <c r="A447" s="5" t="n"/>
      <c r="B447" s="5" t="n"/>
      <c r="C447" s="5" t="n"/>
      <c r="D447" s="13" t="n"/>
      <c r="E447" s="17" t="n"/>
      <c r="F447" s="19">
        <f>IF(A447&amp;""="","",COUNTIFS('المصارف'!$B$6:$B$2005,A447&amp;""))</f>
        <v/>
      </c>
      <c r="G447" s="20">
        <f>IF(A447&amp;""="","",SUMIFS('المصارف'!$D$6:$D$2005,'المصارف'!$B$6:$B$2005,A447&amp;""))</f>
        <v/>
      </c>
      <c r="H447" s="19">
        <f>IF(A447&amp;""="","",COUNTIFS('المصارف'!$B$6:$B$2005,A447&amp;"",'المصارف'!$A$6:$A$2005,"&gt;="&amp;'الإعدادات'!$B$8,'المصارف'!$A$6:$A$2005,"&lt;"&amp;'الإعدادات'!$B$9))</f>
        <v/>
      </c>
      <c r="I447" s="20">
        <f>IF(A447&amp;""="","",SUMIFS('المصارف'!$D$6:$D$2005,'المصارف'!$B$6:$B$2005,A447&amp;"",'المصارف'!$A$6:$A$2005,"&gt;="&amp;'الإعدادات'!$B$8,'المصارف'!$A$6:$A$2005,"&lt;"&amp;'الإعدادات'!$B$9))</f>
        <v/>
      </c>
      <c r="J447" s="6">
        <f>IF(A447&amp;""="","",IF(F447=0,"لم يستلم بعد",IF(H447&gt;0,"استلم هذا الشهر","استلم سابقًا")))</f>
        <v/>
      </c>
    </row>
    <row r="448">
      <c r="A448" s="5" t="n"/>
      <c r="B448" s="5" t="n"/>
      <c r="C448" s="5" t="n"/>
      <c r="D448" s="13" t="n"/>
      <c r="E448" s="17" t="n"/>
      <c r="F448" s="19">
        <f>IF(A448&amp;""="","",COUNTIFS('المصارف'!$B$6:$B$2005,A448&amp;""))</f>
        <v/>
      </c>
      <c r="G448" s="20">
        <f>IF(A448&amp;""="","",SUMIFS('المصارف'!$D$6:$D$2005,'المصارف'!$B$6:$B$2005,A448&amp;""))</f>
        <v/>
      </c>
      <c r="H448" s="19">
        <f>IF(A448&amp;""="","",COUNTIFS('المصارف'!$B$6:$B$2005,A448&amp;"",'المصارف'!$A$6:$A$2005,"&gt;="&amp;'الإعدادات'!$B$8,'المصارف'!$A$6:$A$2005,"&lt;"&amp;'الإعدادات'!$B$9))</f>
        <v/>
      </c>
      <c r="I448" s="20">
        <f>IF(A448&amp;""="","",SUMIFS('المصارف'!$D$6:$D$2005,'المصارف'!$B$6:$B$2005,A448&amp;"",'المصارف'!$A$6:$A$2005,"&gt;="&amp;'الإعدادات'!$B$8,'المصارف'!$A$6:$A$2005,"&lt;"&amp;'الإعدادات'!$B$9))</f>
        <v/>
      </c>
      <c r="J448" s="6">
        <f>IF(A448&amp;""="","",IF(F448=0,"لم يستلم بعد",IF(H448&gt;0,"استلم هذا الشهر","استلم سابقًا")))</f>
        <v/>
      </c>
    </row>
    <row r="449">
      <c r="A449" s="5" t="n"/>
      <c r="B449" s="5" t="n"/>
      <c r="C449" s="5" t="n"/>
      <c r="D449" s="13" t="n"/>
      <c r="E449" s="17" t="n"/>
      <c r="F449" s="19">
        <f>IF(A449&amp;""="","",COUNTIFS('المصارف'!$B$6:$B$2005,A449&amp;""))</f>
        <v/>
      </c>
      <c r="G449" s="20">
        <f>IF(A449&amp;""="","",SUMIFS('المصارف'!$D$6:$D$2005,'المصارف'!$B$6:$B$2005,A449&amp;""))</f>
        <v/>
      </c>
      <c r="H449" s="19">
        <f>IF(A449&amp;""="","",COUNTIFS('المصارف'!$B$6:$B$2005,A449&amp;"",'المصارف'!$A$6:$A$2005,"&gt;="&amp;'الإعدادات'!$B$8,'المصارف'!$A$6:$A$2005,"&lt;"&amp;'الإعدادات'!$B$9))</f>
        <v/>
      </c>
      <c r="I449" s="20">
        <f>IF(A449&amp;""="","",SUMIFS('المصارف'!$D$6:$D$2005,'المصارف'!$B$6:$B$2005,A449&amp;"",'المصارف'!$A$6:$A$2005,"&gt;="&amp;'الإعدادات'!$B$8,'المصارف'!$A$6:$A$2005,"&lt;"&amp;'الإعدادات'!$B$9))</f>
        <v/>
      </c>
      <c r="J449" s="6">
        <f>IF(A449&amp;""="","",IF(F449=0,"لم يستلم بعد",IF(H449&gt;0,"استلم هذا الشهر","استلم سابقًا")))</f>
        <v/>
      </c>
    </row>
    <row r="450">
      <c r="A450" s="5" t="n"/>
      <c r="B450" s="5" t="n"/>
      <c r="C450" s="5" t="n"/>
      <c r="D450" s="13" t="n"/>
      <c r="E450" s="17" t="n"/>
      <c r="F450" s="19">
        <f>IF(A450&amp;""="","",COUNTIFS('المصارف'!$B$6:$B$2005,A450&amp;""))</f>
        <v/>
      </c>
      <c r="G450" s="20">
        <f>IF(A450&amp;""="","",SUMIFS('المصارف'!$D$6:$D$2005,'المصارف'!$B$6:$B$2005,A450&amp;""))</f>
        <v/>
      </c>
      <c r="H450" s="19">
        <f>IF(A450&amp;""="","",COUNTIFS('المصارف'!$B$6:$B$2005,A450&amp;"",'المصارف'!$A$6:$A$2005,"&gt;="&amp;'الإعدادات'!$B$8,'المصارف'!$A$6:$A$2005,"&lt;"&amp;'الإعدادات'!$B$9))</f>
        <v/>
      </c>
      <c r="I450" s="20">
        <f>IF(A450&amp;""="","",SUMIFS('المصارف'!$D$6:$D$2005,'المصارف'!$B$6:$B$2005,A450&amp;"",'المصارف'!$A$6:$A$2005,"&gt;="&amp;'الإعدادات'!$B$8,'المصارف'!$A$6:$A$2005,"&lt;"&amp;'الإعدادات'!$B$9))</f>
        <v/>
      </c>
      <c r="J450" s="6">
        <f>IF(A450&amp;""="","",IF(F450=0,"لم يستلم بعد",IF(H450&gt;0,"استلم هذا الشهر","استلم سابقًا")))</f>
        <v/>
      </c>
    </row>
    <row r="451">
      <c r="A451" s="5" t="n"/>
      <c r="B451" s="5" t="n"/>
      <c r="C451" s="5" t="n"/>
      <c r="D451" s="13" t="n"/>
      <c r="E451" s="17" t="n"/>
      <c r="F451" s="19">
        <f>IF(A451&amp;""="","",COUNTIFS('المصارف'!$B$6:$B$2005,A451&amp;""))</f>
        <v/>
      </c>
      <c r="G451" s="20">
        <f>IF(A451&amp;""="","",SUMIFS('المصارف'!$D$6:$D$2005,'المصارف'!$B$6:$B$2005,A451&amp;""))</f>
        <v/>
      </c>
      <c r="H451" s="19">
        <f>IF(A451&amp;""="","",COUNTIFS('المصارف'!$B$6:$B$2005,A451&amp;"",'المصارف'!$A$6:$A$2005,"&gt;="&amp;'الإعدادات'!$B$8,'المصارف'!$A$6:$A$2005,"&lt;"&amp;'الإعدادات'!$B$9))</f>
        <v/>
      </c>
      <c r="I451" s="20">
        <f>IF(A451&amp;""="","",SUMIFS('المصارف'!$D$6:$D$2005,'المصارف'!$B$6:$B$2005,A451&amp;"",'المصارف'!$A$6:$A$2005,"&gt;="&amp;'الإعدادات'!$B$8,'المصارف'!$A$6:$A$2005,"&lt;"&amp;'الإعدادات'!$B$9))</f>
        <v/>
      </c>
      <c r="J451" s="6">
        <f>IF(A451&amp;""="","",IF(F451=0,"لم يستلم بعد",IF(H451&gt;0,"استلم هذا الشهر","استلم سابقًا")))</f>
        <v/>
      </c>
    </row>
    <row r="452">
      <c r="A452" s="5" t="n"/>
      <c r="B452" s="5" t="n"/>
      <c r="C452" s="5" t="n"/>
      <c r="D452" s="13" t="n"/>
      <c r="E452" s="17" t="n"/>
      <c r="F452" s="19">
        <f>IF(A452&amp;""="","",COUNTIFS('المصارف'!$B$6:$B$2005,A452&amp;""))</f>
        <v/>
      </c>
      <c r="G452" s="20">
        <f>IF(A452&amp;""="","",SUMIFS('المصارف'!$D$6:$D$2005,'المصارف'!$B$6:$B$2005,A452&amp;""))</f>
        <v/>
      </c>
      <c r="H452" s="19">
        <f>IF(A452&amp;""="","",COUNTIFS('المصارف'!$B$6:$B$2005,A452&amp;"",'المصارف'!$A$6:$A$2005,"&gt;="&amp;'الإعدادات'!$B$8,'المصارف'!$A$6:$A$2005,"&lt;"&amp;'الإعدادات'!$B$9))</f>
        <v/>
      </c>
      <c r="I452" s="20">
        <f>IF(A452&amp;""="","",SUMIFS('المصارف'!$D$6:$D$2005,'المصارف'!$B$6:$B$2005,A452&amp;"",'المصارف'!$A$6:$A$2005,"&gt;="&amp;'الإعدادات'!$B$8,'المصارف'!$A$6:$A$2005,"&lt;"&amp;'الإعدادات'!$B$9))</f>
        <v/>
      </c>
      <c r="J452" s="6">
        <f>IF(A452&amp;""="","",IF(F452=0,"لم يستلم بعد",IF(H452&gt;0,"استلم هذا الشهر","استلم سابقًا")))</f>
        <v/>
      </c>
    </row>
    <row r="453">
      <c r="A453" s="5" t="n"/>
      <c r="B453" s="5" t="n"/>
      <c r="C453" s="5" t="n"/>
      <c r="D453" s="13" t="n"/>
      <c r="E453" s="17" t="n"/>
      <c r="F453" s="19">
        <f>IF(A453&amp;""="","",COUNTIFS('المصارف'!$B$6:$B$2005,A453&amp;""))</f>
        <v/>
      </c>
      <c r="G453" s="20">
        <f>IF(A453&amp;""="","",SUMIFS('المصارف'!$D$6:$D$2005,'المصارف'!$B$6:$B$2005,A453&amp;""))</f>
        <v/>
      </c>
      <c r="H453" s="19">
        <f>IF(A453&amp;""="","",COUNTIFS('المصارف'!$B$6:$B$2005,A453&amp;"",'المصارف'!$A$6:$A$2005,"&gt;="&amp;'الإعدادات'!$B$8,'المصارف'!$A$6:$A$2005,"&lt;"&amp;'الإعدادات'!$B$9))</f>
        <v/>
      </c>
      <c r="I453" s="20">
        <f>IF(A453&amp;""="","",SUMIFS('المصارف'!$D$6:$D$2005,'المصارف'!$B$6:$B$2005,A453&amp;"",'المصارف'!$A$6:$A$2005,"&gt;="&amp;'الإعدادات'!$B$8,'المصارف'!$A$6:$A$2005,"&lt;"&amp;'الإعدادات'!$B$9))</f>
        <v/>
      </c>
      <c r="J453" s="6">
        <f>IF(A453&amp;""="","",IF(F453=0,"لم يستلم بعد",IF(H453&gt;0,"استلم هذا الشهر","استلم سابقًا")))</f>
        <v/>
      </c>
    </row>
    <row r="454">
      <c r="A454" s="5" t="n"/>
      <c r="B454" s="5" t="n"/>
      <c r="C454" s="5" t="n"/>
      <c r="D454" s="13" t="n"/>
      <c r="E454" s="17" t="n"/>
      <c r="F454" s="19">
        <f>IF(A454&amp;""="","",COUNTIFS('المصارف'!$B$6:$B$2005,A454&amp;""))</f>
        <v/>
      </c>
      <c r="G454" s="20">
        <f>IF(A454&amp;""="","",SUMIFS('المصارف'!$D$6:$D$2005,'المصارف'!$B$6:$B$2005,A454&amp;""))</f>
        <v/>
      </c>
      <c r="H454" s="19">
        <f>IF(A454&amp;""="","",COUNTIFS('المصارف'!$B$6:$B$2005,A454&amp;"",'المصارف'!$A$6:$A$2005,"&gt;="&amp;'الإعدادات'!$B$8,'المصارف'!$A$6:$A$2005,"&lt;"&amp;'الإعدادات'!$B$9))</f>
        <v/>
      </c>
      <c r="I454" s="20">
        <f>IF(A454&amp;""="","",SUMIFS('المصارف'!$D$6:$D$2005,'المصارف'!$B$6:$B$2005,A454&amp;"",'المصارف'!$A$6:$A$2005,"&gt;="&amp;'الإعدادات'!$B$8,'المصارف'!$A$6:$A$2005,"&lt;"&amp;'الإعدادات'!$B$9))</f>
        <v/>
      </c>
      <c r="J454" s="6">
        <f>IF(A454&amp;""="","",IF(F454=0,"لم يستلم بعد",IF(H454&gt;0,"استلم هذا الشهر","استلم سابقًا")))</f>
        <v/>
      </c>
    </row>
    <row r="455">
      <c r="A455" s="5" t="n"/>
      <c r="B455" s="5" t="n"/>
      <c r="C455" s="5" t="n"/>
      <c r="D455" s="13" t="n"/>
      <c r="E455" s="17" t="n"/>
      <c r="F455" s="19">
        <f>IF(A455&amp;""="","",COUNTIFS('المصارف'!$B$6:$B$2005,A455&amp;""))</f>
        <v/>
      </c>
      <c r="G455" s="20">
        <f>IF(A455&amp;""="","",SUMIFS('المصارف'!$D$6:$D$2005,'المصارف'!$B$6:$B$2005,A455&amp;""))</f>
        <v/>
      </c>
      <c r="H455" s="19">
        <f>IF(A455&amp;""="","",COUNTIFS('المصارف'!$B$6:$B$2005,A455&amp;"",'المصارف'!$A$6:$A$2005,"&gt;="&amp;'الإعدادات'!$B$8,'المصارف'!$A$6:$A$2005,"&lt;"&amp;'الإعدادات'!$B$9))</f>
        <v/>
      </c>
      <c r="I455" s="20">
        <f>IF(A455&amp;""="","",SUMIFS('المصارف'!$D$6:$D$2005,'المصارف'!$B$6:$B$2005,A455&amp;"",'المصارف'!$A$6:$A$2005,"&gt;="&amp;'الإعدادات'!$B$8,'المصارف'!$A$6:$A$2005,"&lt;"&amp;'الإعدادات'!$B$9))</f>
        <v/>
      </c>
      <c r="J455" s="6">
        <f>IF(A455&amp;""="","",IF(F455=0,"لم يستلم بعد",IF(H455&gt;0,"استلم هذا الشهر","استلم سابقًا")))</f>
        <v/>
      </c>
    </row>
    <row r="456">
      <c r="A456" s="5" t="n"/>
      <c r="B456" s="5" t="n"/>
      <c r="C456" s="5" t="n"/>
      <c r="D456" s="13" t="n"/>
      <c r="E456" s="17" t="n"/>
      <c r="F456" s="19">
        <f>IF(A456&amp;""="","",COUNTIFS('المصارف'!$B$6:$B$2005,A456&amp;""))</f>
        <v/>
      </c>
      <c r="G456" s="20">
        <f>IF(A456&amp;""="","",SUMIFS('المصارف'!$D$6:$D$2005,'المصارف'!$B$6:$B$2005,A456&amp;""))</f>
        <v/>
      </c>
      <c r="H456" s="19">
        <f>IF(A456&amp;""="","",COUNTIFS('المصارف'!$B$6:$B$2005,A456&amp;"",'المصارف'!$A$6:$A$2005,"&gt;="&amp;'الإعدادات'!$B$8,'المصارف'!$A$6:$A$2005,"&lt;"&amp;'الإعدادات'!$B$9))</f>
        <v/>
      </c>
      <c r="I456" s="20">
        <f>IF(A456&amp;""="","",SUMIFS('المصارف'!$D$6:$D$2005,'المصارف'!$B$6:$B$2005,A456&amp;"",'المصارف'!$A$6:$A$2005,"&gt;="&amp;'الإعدادات'!$B$8,'المصارف'!$A$6:$A$2005,"&lt;"&amp;'الإعدادات'!$B$9))</f>
        <v/>
      </c>
      <c r="J456" s="6">
        <f>IF(A456&amp;""="","",IF(F456=0,"لم يستلم بعد",IF(H456&gt;0,"استلم هذا الشهر","استلم سابقًا")))</f>
        <v/>
      </c>
    </row>
    <row r="457">
      <c r="A457" s="5" t="n"/>
      <c r="B457" s="5" t="n"/>
      <c r="C457" s="5" t="n"/>
      <c r="D457" s="13" t="n"/>
      <c r="E457" s="17" t="n"/>
      <c r="F457" s="19">
        <f>IF(A457&amp;""="","",COUNTIFS('المصارف'!$B$6:$B$2005,A457&amp;""))</f>
        <v/>
      </c>
      <c r="G457" s="20">
        <f>IF(A457&amp;""="","",SUMIFS('المصارف'!$D$6:$D$2005,'المصارف'!$B$6:$B$2005,A457&amp;""))</f>
        <v/>
      </c>
      <c r="H457" s="19">
        <f>IF(A457&amp;""="","",COUNTIFS('المصارف'!$B$6:$B$2005,A457&amp;"",'المصارف'!$A$6:$A$2005,"&gt;="&amp;'الإعدادات'!$B$8,'المصارف'!$A$6:$A$2005,"&lt;"&amp;'الإعدادات'!$B$9))</f>
        <v/>
      </c>
      <c r="I457" s="20">
        <f>IF(A457&amp;""="","",SUMIFS('المصارف'!$D$6:$D$2005,'المصارف'!$B$6:$B$2005,A457&amp;"",'المصارف'!$A$6:$A$2005,"&gt;="&amp;'الإعدادات'!$B$8,'المصارف'!$A$6:$A$2005,"&lt;"&amp;'الإعدادات'!$B$9))</f>
        <v/>
      </c>
      <c r="J457" s="6">
        <f>IF(A457&amp;""="","",IF(F457=0,"لم يستلم بعد",IF(H457&gt;0,"استلم هذا الشهر","استلم سابقًا")))</f>
        <v/>
      </c>
    </row>
    <row r="458">
      <c r="A458" s="5" t="n"/>
      <c r="B458" s="5" t="n"/>
      <c r="C458" s="5" t="n"/>
      <c r="D458" s="13" t="n"/>
      <c r="E458" s="17" t="n"/>
      <c r="F458" s="19">
        <f>IF(A458&amp;""="","",COUNTIFS('المصارف'!$B$6:$B$2005,A458&amp;""))</f>
        <v/>
      </c>
      <c r="G458" s="20">
        <f>IF(A458&amp;""="","",SUMIFS('المصارف'!$D$6:$D$2005,'المصارف'!$B$6:$B$2005,A458&amp;""))</f>
        <v/>
      </c>
      <c r="H458" s="19">
        <f>IF(A458&amp;""="","",COUNTIFS('المصارف'!$B$6:$B$2005,A458&amp;"",'المصارف'!$A$6:$A$2005,"&gt;="&amp;'الإعدادات'!$B$8,'المصارف'!$A$6:$A$2005,"&lt;"&amp;'الإعدادات'!$B$9))</f>
        <v/>
      </c>
      <c r="I458" s="20">
        <f>IF(A458&amp;""="","",SUMIFS('المصارف'!$D$6:$D$2005,'المصارف'!$B$6:$B$2005,A458&amp;"",'المصارف'!$A$6:$A$2005,"&gt;="&amp;'الإعدادات'!$B$8,'المصارف'!$A$6:$A$2005,"&lt;"&amp;'الإعدادات'!$B$9))</f>
        <v/>
      </c>
      <c r="J458" s="6">
        <f>IF(A458&amp;""="","",IF(F458=0,"لم يستلم بعد",IF(H458&gt;0,"استلم هذا الشهر","استلم سابقًا")))</f>
        <v/>
      </c>
    </row>
    <row r="459">
      <c r="A459" s="5" t="n"/>
      <c r="B459" s="5" t="n"/>
      <c r="C459" s="5" t="n"/>
      <c r="D459" s="13" t="n"/>
      <c r="E459" s="17" t="n"/>
      <c r="F459" s="19">
        <f>IF(A459&amp;""="","",COUNTIFS('المصارف'!$B$6:$B$2005,A459&amp;""))</f>
        <v/>
      </c>
      <c r="G459" s="20">
        <f>IF(A459&amp;""="","",SUMIFS('المصارف'!$D$6:$D$2005,'المصارف'!$B$6:$B$2005,A459&amp;""))</f>
        <v/>
      </c>
      <c r="H459" s="19">
        <f>IF(A459&amp;""="","",COUNTIFS('المصارف'!$B$6:$B$2005,A459&amp;"",'المصارف'!$A$6:$A$2005,"&gt;="&amp;'الإعدادات'!$B$8,'المصارف'!$A$6:$A$2005,"&lt;"&amp;'الإعدادات'!$B$9))</f>
        <v/>
      </c>
      <c r="I459" s="20">
        <f>IF(A459&amp;""="","",SUMIFS('المصارف'!$D$6:$D$2005,'المصارف'!$B$6:$B$2005,A459&amp;"",'المصارف'!$A$6:$A$2005,"&gt;="&amp;'الإعدادات'!$B$8,'المصارف'!$A$6:$A$2005,"&lt;"&amp;'الإعدادات'!$B$9))</f>
        <v/>
      </c>
      <c r="J459" s="6">
        <f>IF(A459&amp;""="","",IF(F459=0,"لم يستلم بعد",IF(H459&gt;0,"استلم هذا الشهر","استلم سابقًا")))</f>
        <v/>
      </c>
    </row>
    <row r="460">
      <c r="A460" s="5" t="n"/>
      <c r="B460" s="5" t="n"/>
      <c r="C460" s="5" t="n"/>
      <c r="D460" s="13" t="n"/>
      <c r="E460" s="17" t="n"/>
      <c r="F460" s="19">
        <f>IF(A460&amp;""="","",COUNTIFS('المصارف'!$B$6:$B$2005,A460&amp;""))</f>
        <v/>
      </c>
      <c r="G460" s="20">
        <f>IF(A460&amp;""="","",SUMIFS('المصارف'!$D$6:$D$2005,'المصارف'!$B$6:$B$2005,A460&amp;""))</f>
        <v/>
      </c>
      <c r="H460" s="19">
        <f>IF(A460&amp;""="","",COUNTIFS('المصارف'!$B$6:$B$2005,A460&amp;"",'المصارف'!$A$6:$A$2005,"&gt;="&amp;'الإعدادات'!$B$8,'المصارف'!$A$6:$A$2005,"&lt;"&amp;'الإعدادات'!$B$9))</f>
        <v/>
      </c>
      <c r="I460" s="20">
        <f>IF(A460&amp;""="","",SUMIFS('المصارف'!$D$6:$D$2005,'المصارف'!$B$6:$B$2005,A460&amp;"",'المصارف'!$A$6:$A$2005,"&gt;="&amp;'الإعدادات'!$B$8,'المصارف'!$A$6:$A$2005,"&lt;"&amp;'الإعدادات'!$B$9))</f>
        <v/>
      </c>
      <c r="J460" s="6">
        <f>IF(A460&amp;""="","",IF(F460=0,"لم يستلم بعد",IF(H460&gt;0,"استلم هذا الشهر","استلم سابقًا")))</f>
        <v/>
      </c>
    </row>
    <row r="461">
      <c r="A461" s="5" t="n"/>
      <c r="B461" s="5" t="n"/>
      <c r="C461" s="5" t="n"/>
      <c r="D461" s="13" t="n"/>
      <c r="E461" s="17" t="n"/>
      <c r="F461" s="19">
        <f>IF(A461&amp;""="","",COUNTIFS('المصارف'!$B$6:$B$2005,A461&amp;""))</f>
        <v/>
      </c>
      <c r="G461" s="20">
        <f>IF(A461&amp;""="","",SUMIFS('المصارف'!$D$6:$D$2005,'المصارف'!$B$6:$B$2005,A461&amp;""))</f>
        <v/>
      </c>
      <c r="H461" s="19">
        <f>IF(A461&amp;""="","",COUNTIFS('المصارف'!$B$6:$B$2005,A461&amp;"",'المصارف'!$A$6:$A$2005,"&gt;="&amp;'الإعدادات'!$B$8,'المصارف'!$A$6:$A$2005,"&lt;"&amp;'الإعدادات'!$B$9))</f>
        <v/>
      </c>
      <c r="I461" s="20">
        <f>IF(A461&amp;""="","",SUMIFS('المصارف'!$D$6:$D$2005,'المصارف'!$B$6:$B$2005,A461&amp;"",'المصارف'!$A$6:$A$2005,"&gt;="&amp;'الإعدادات'!$B$8,'المصارف'!$A$6:$A$2005,"&lt;"&amp;'الإعدادات'!$B$9))</f>
        <v/>
      </c>
      <c r="J461" s="6">
        <f>IF(A461&amp;""="","",IF(F461=0,"لم يستلم بعد",IF(H461&gt;0,"استلم هذا الشهر","استلم سابقًا")))</f>
        <v/>
      </c>
    </row>
    <row r="462">
      <c r="A462" s="5" t="n"/>
      <c r="B462" s="5" t="n"/>
      <c r="C462" s="5" t="n"/>
      <c r="D462" s="13" t="n"/>
      <c r="E462" s="17" t="n"/>
      <c r="F462" s="19">
        <f>IF(A462&amp;""="","",COUNTIFS('المصارف'!$B$6:$B$2005,A462&amp;""))</f>
        <v/>
      </c>
      <c r="G462" s="20">
        <f>IF(A462&amp;""="","",SUMIFS('المصارف'!$D$6:$D$2005,'المصارف'!$B$6:$B$2005,A462&amp;""))</f>
        <v/>
      </c>
      <c r="H462" s="19">
        <f>IF(A462&amp;""="","",COUNTIFS('المصارف'!$B$6:$B$2005,A462&amp;"",'المصارف'!$A$6:$A$2005,"&gt;="&amp;'الإعدادات'!$B$8,'المصارف'!$A$6:$A$2005,"&lt;"&amp;'الإعدادات'!$B$9))</f>
        <v/>
      </c>
      <c r="I462" s="20">
        <f>IF(A462&amp;""="","",SUMIFS('المصارف'!$D$6:$D$2005,'المصارف'!$B$6:$B$2005,A462&amp;"",'المصارف'!$A$6:$A$2005,"&gt;="&amp;'الإعدادات'!$B$8,'المصارف'!$A$6:$A$2005,"&lt;"&amp;'الإعدادات'!$B$9))</f>
        <v/>
      </c>
      <c r="J462" s="6">
        <f>IF(A462&amp;""="","",IF(F462=0,"لم يستلم بعد",IF(H462&gt;0,"استلم هذا الشهر","استلم سابقًا")))</f>
        <v/>
      </c>
    </row>
    <row r="463">
      <c r="A463" s="5" t="n"/>
      <c r="B463" s="5" t="n"/>
      <c r="C463" s="5" t="n"/>
      <c r="D463" s="13" t="n"/>
      <c r="E463" s="17" t="n"/>
      <c r="F463" s="19">
        <f>IF(A463&amp;""="","",COUNTIFS('المصارف'!$B$6:$B$2005,A463&amp;""))</f>
        <v/>
      </c>
      <c r="G463" s="20">
        <f>IF(A463&amp;""="","",SUMIFS('المصارف'!$D$6:$D$2005,'المصارف'!$B$6:$B$2005,A463&amp;""))</f>
        <v/>
      </c>
      <c r="H463" s="19">
        <f>IF(A463&amp;""="","",COUNTIFS('المصارف'!$B$6:$B$2005,A463&amp;"",'المصارف'!$A$6:$A$2005,"&gt;="&amp;'الإعدادات'!$B$8,'المصارف'!$A$6:$A$2005,"&lt;"&amp;'الإعدادات'!$B$9))</f>
        <v/>
      </c>
      <c r="I463" s="20">
        <f>IF(A463&amp;""="","",SUMIFS('المصارف'!$D$6:$D$2005,'المصارف'!$B$6:$B$2005,A463&amp;"",'المصارف'!$A$6:$A$2005,"&gt;="&amp;'الإعدادات'!$B$8,'المصارف'!$A$6:$A$2005,"&lt;"&amp;'الإعدادات'!$B$9))</f>
        <v/>
      </c>
      <c r="J463" s="6">
        <f>IF(A463&amp;""="","",IF(F463=0,"لم يستلم بعد",IF(H463&gt;0,"استلم هذا الشهر","استلم سابقًا")))</f>
        <v/>
      </c>
    </row>
    <row r="464">
      <c r="A464" s="5" t="n"/>
      <c r="B464" s="5" t="n"/>
      <c r="C464" s="5" t="n"/>
      <c r="D464" s="13" t="n"/>
      <c r="E464" s="17" t="n"/>
      <c r="F464" s="19">
        <f>IF(A464&amp;""="","",COUNTIFS('المصارف'!$B$6:$B$2005,A464&amp;""))</f>
        <v/>
      </c>
      <c r="G464" s="20">
        <f>IF(A464&amp;""="","",SUMIFS('المصارف'!$D$6:$D$2005,'المصارف'!$B$6:$B$2005,A464&amp;""))</f>
        <v/>
      </c>
      <c r="H464" s="19">
        <f>IF(A464&amp;""="","",COUNTIFS('المصارف'!$B$6:$B$2005,A464&amp;"",'المصارف'!$A$6:$A$2005,"&gt;="&amp;'الإعدادات'!$B$8,'المصارف'!$A$6:$A$2005,"&lt;"&amp;'الإعدادات'!$B$9))</f>
        <v/>
      </c>
      <c r="I464" s="20">
        <f>IF(A464&amp;""="","",SUMIFS('المصارف'!$D$6:$D$2005,'المصارف'!$B$6:$B$2005,A464&amp;"",'المصارف'!$A$6:$A$2005,"&gt;="&amp;'الإعدادات'!$B$8,'المصارف'!$A$6:$A$2005,"&lt;"&amp;'الإعدادات'!$B$9))</f>
        <v/>
      </c>
      <c r="J464" s="6">
        <f>IF(A464&amp;""="","",IF(F464=0,"لم يستلم بعد",IF(H464&gt;0,"استلم هذا الشهر","استلم سابقًا")))</f>
        <v/>
      </c>
    </row>
    <row r="465">
      <c r="A465" s="5" t="n"/>
      <c r="B465" s="5" t="n"/>
      <c r="C465" s="5" t="n"/>
      <c r="D465" s="13" t="n"/>
      <c r="E465" s="17" t="n"/>
      <c r="F465" s="19">
        <f>IF(A465&amp;""="","",COUNTIFS('المصارف'!$B$6:$B$2005,A465&amp;""))</f>
        <v/>
      </c>
      <c r="G465" s="20">
        <f>IF(A465&amp;""="","",SUMIFS('المصارف'!$D$6:$D$2005,'المصارف'!$B$6:$B$2005,A465&amp;""))</f>
        <v/>
      </c>
      <c r="H465" s="19">
        <f>IF(A465&amp;""="","",COUNTIFS('المصارف'!$B$6:$B$2005,A465&amp;"",'المصارف'!$A$6:$A$2005,"&gt;="&amp;'الإعدادات'!$B$8,'المصارف'!$A$6:$A$2005,"&lt;"&amp;'الإعدادات'!$B$9))</f>
        <v/>
      </c>
      <c r="I465" s="20">
        <f>IF(A465&amp;""="","",SUMIFS('المصارف'!$D$6:$D$2005,'المصارف'!$B$6:$B$2005,A465&amp;"",'المصارف'!$A$6:$A$2005,"&gt;="&amp;'الإعدادات'!$B$8,'المصارف'!$A$6:$A$2005,"&lt;"&amp;'الإعدادات'!$B$9))</f>
        <v/>
      </c>
      <c r="J465" s="6">
        <f>IF(A465&amp;""="","",IF(F465=0,"لم يستلم بعد",IF(H465&gt;0,"استلم هذا الشهر","استلم سابقًا")))</f>
        <v/>
      </c>
    </row>
    <row r="466">
      <c r="A466" s="5" t="n"/>
      <c r="B466" s="5" t="n"/>
      <c r="C466" s="5" t="n"/>
      <c r="D466" s="13" t="n"/>
      <c r="E466" s="17" t="n"/>
      <c r="F466" s="19">
        <f>IF(A466&amp;""="","",COUNTIFS('المصارف'!$B$6:$B$2005,A466&amp;""))</f>
        <v/>
      </c>
      <c r="G466" s="20">
        <f>IF(A466&amp;""="","",SUMIFS('المصارف'!$D$6:$D$2005,'المصارف'!$B$6:$B$2005,A466&amp;""))</f>
        <v/>
      </c>
      <c r="H466" s="19">
        <f>IF(A466&amp;""="","",COUNTIFS('المصارف'!$B$6:$B$2005,A466&amp;"",'المصارف'!$A$6:$A$2005,"&gt;="&amp;'الإعدادات'!$B$8,'المصارف'!$A$6:$A$2005,"&lt;"&amp;'الإعدادات'!$B$9))</f>
        <v/>
      </c>
      <c r="I466" s="20">
        <f>IF(A466&amp;""="","",SUMIFS('المصارف'!$D$6:$D$2005,'المصارف'!$B$6:$B$2005,A466&amp;"",'المصارف'!$A$6:$A$2005,"&gt;="&amp;'الإعدادات'!$B$8,'المصارف'!$A$6:$A$2005,"&lt;"&amp;'الإعدادات'!$B$9))</f>
        <v/>
      </c>
      <c r="J466" s="6">
        <f>IF(A466&amp;""="","",IF(F466=0,"لم يستلم بعد",IF(H466&gt;0,"استلم هذا الشهر","استلم سابقًا")))</f>
        <v/>
      </c>
    </row>
    <row r="467">
      <c r="A467" s="5" t="n"/>
      <c r="B467" s="5" t="n"/>
      <c r="C467" s="5" t="n"/>
      <c r="D467" s="13" t="n"/>
      <c r="E467" s="17" t="n"/>
      <c r="F467" s="19">
        <f>IF(A467&amp;""="","",COUNTIFS('المصارف'!$B$6:$B$2005,A467&amp;""))</f>
        <v/>
      </c>
      <c r="G467" s="20">
        <f>IF(A467&amp;""="","",SUMIFS('المصارف'!$D$6:$D$2005,'المصارف'!$B$6:$B$2005,A467&amp;""))</f>
        <v/>
      </c>
      <c r="H467" s="19">
        <f>IF(A467&amp;""="","",COUNTIFS('المصارف'!$B$6:$B$2005,A467&amp;"",'المصارف'!$A$6:$A$2005,"&gt;="&amp;'الإعدادات'!$B$8,'المصارف'!$A$6:$A$2005,"&lt;"&amp;'الإعدادات'!$B$9))</f>
        <v/>
      </c>
      <c r="I467" s="20">
        <f>IF(A467&amp;""="","",SUMIFS('المصارف'!$D$6:$D$2005,'المصارف'!$B$6:$B$2005,A467&amp;"",'المصارف'!$A$6:$A$2005,"&gt;="&amp;'الإعدادات'!$B$8,'المصارف'!$A$6:$A$2005,"&lt;"&amp;'الإعدادات'!$B$9))</f>
        <v/>
      </c>
      <c r="J467" s="6">
        <f>IF(A467&amp;""="","",IF(F467=0,"لم يستلم بعد",IF(H467&gt;0,"استلم هذا الشهر","استلم سابقًا")))</f>
        <v/>
      </c>
    </row>
    <row r="468">
      <c r="A468" s="5" t="n"/>
      <c r="B468" s="5" t="n"/>
      <c r="C468" s="5" t="n"/>
      <c r="D468" s="13" t="n"/>
      <c r="E468" s="17" t="n"/>
      <c r="F468" s="19">
        <f>IF(A468&amp;""="","",COUNTIFS('المصارف'!$B$6:$B$2005,A468&amp;""))</f>
        <v/>
      </c>
      <c r="G468" s="20">
        <f>IF(A468&amp;""="","",SUMIFS('المصارف'!$D$6:$D$2005,'المصارف'!$B$6:$B$2005,A468&amp;""))</f>
        <v/>
      </c>
      <c r="H468" s="19">
        <f>IF(A468&amp;""="","",COUNTIFS('المصارف'!$B$6:$B$2005,A468&amp;"",'المصارف'!$A$6:$A$2005,"&gt;="&amp;'الإعدادات'!$B$8,'المصارف'!$A$6:$A$2005,"&lt;"&amp;'الإعدادات'!$B$9))</f>
        <v/>
      </c>
      <c r="I468" s="20">
        <f>IF(A468&amp;""="","",SUMIFS('المصارف'!$D$6:$D$2005,'المصارف'!$B$6:$B$2005,A468&amp;"",'المصارف'!$A$6:$A$2005,"&gt;="&amp;'الإعدادات'!$B$8,'المصارف'!$A$6:$A$2005,"&lt;"&amp;'الإعدادات'!$B$9))</f>
        <v/>
      </c>
      <c r="J468" s="6">
        <f>IF(A468&amp;""="","",IF(F468=0,"لم يستلم بعد",IF(H468&gt;0,"استلم هذا الشهر","استلم سابقًا")))</f>
        <v/>
      </c>
    </row>
    <row r="469">
      <c r="A469" s="5" t="n"/>
      <c r="B469" s="5" t="n"/>
      <c r="C469" s="5" t="n"/>
      <c r="D469" s="13" t="n"/>
      <c r="E469" s="17" t="n"/>
      <c r="F469" s="19">
        <f>IF(A469&amp;""="","",COUNTIFS('المصارف'!$B$6:$B$2005,A469&amp;""))</f>
        <v/>
      </c>
      <c r="G469" s="20">
        <f>IF(A469&amp;""="","",SUMIFS('المصارف'!$D$6:$D$2005,'المصارف'!$B$6:$B$2005,A469&amp;""))</f>
        <v/>
      </c>
      <c r="H469" s="19">
        <f>IF(A469&amp;""="","",COUNTIFS('المصارف'!$B$6:$B$2005,A469&amp;"",'المصارف'!$A$6:$A$2005,"&gt;="&amp;'الإعدادات'!$B$8,'المصارف'!$A$6:$A$2005,"&lt;"&amp;'الإعدادات'!$B$9))</f>
        <v/>
      </c>
      <c r="I469" s="20">
        <f>IF(A469&amp;""="","",SUMIFS('المصارف'!$D$6:$D$2005,'المصارف'!$B$6:$B$2005,A469&amp;"",'المصارف'!$A$6:$A$2005,"&gt;="&amp;'الإعدادات'!$B$8,'المصارف'!$A$6:$A$2005,"&lt;"&amp;'الإعدادات'!$B$9))</f>
        <v/>
      </c>
      <c r="J469" s="6">
        <f>IF(A469&amp;""="","",IF(F469=0,"لم يستلم بعد",IF(H469&gt;0,"استلم هذا الشهر","استلم سابقًا")))</f>
        <v/>
      </c>
    </row>
    <row r="470">
      <c r="A470" s="5" t="n"/>
      <c r="B470" s="5" t="n"/>
      <c r="C470" s="5" t="n"/>
      <c r="D470" s="13" t="n"/>
      <c r="E470" s="17" t="n"/>
      <c r="F470" s="19">
        <f>IF(A470&amp;""="","",COUNTIFS('المصارف'!$B$6:$B$2005,A470&amp;""))</f>
        <v/>
      </c>
      <c r="G470" s="20">
        <f>IF(A470&amp;""="","",SUMIFS('المصارف'!$D$6:$D$2005,'المصارف'!$B$6:$B$2005,A470&amp;""))</f>
        <v/>
      </c>
      <c r="H470" s="19">
        <f>IF(A470&amp;""="","",COUNTIFS('المصارف'!$B$6:$B$2005,A470&amp;"",'المصارف'!$A$6:$A$2005,"&gt;="&amp;'الإعدادات'!$B$8,'المصارف'!$A$6:$A$2005,"&lt;"&amp;'الإعدادات'!$B$9))</f>
        <v/>
      </c>
      <c r="I470" s="20">
        <f>IF(A470&amp;""="","",SUMIFS('المصارف'!$D$6:$D$2005,'المصارف'!$B$6:$B$2005,A470&amp;"",'المصارف'!$A$6:$A$2005,"&gt;="&amp;'الإعدادات'!$B$8,'المصارف'!$A$6:$A$2005,"&lt;"&amp;'الإعدادات'!$B$9))</f>
        <v/>
      </c>
      <c r="J470" s="6">
        <f>IF(A470&amp;""="","",IF(F470=0,"لم يستلم بعد",IF(H470&gt;0,"استلم هذا الشهر","استلم سابقًا")))</f>
        <v/>
      </c>
    </row>
    <row r="471">
      <c r="A471" s="5" t="n"/>
      <c r="B471" s="5" t="n"/>
      <c r="C471" s="5" t="n"/>
      <c r="D471" s="13" t="n"/>
      <c r="E471" s="17" t="n"/>
      <c r="F471" s="19">
        <f>IF(A471&amp;""="","",COUNTIFS('المصارف'!$B$6:$B$2005,A471&amp;""))</f>
        <v/>
      </c>
      <c r="G471" s="20">
        <f>IF(A471&amp;""="","",SUMIFS('المصارف'!$D$6:$D$2005,'المصارف'!$B$6:$B$2005,A471&amp;""))</f>
        <v/>
      </c>
      <c r="H471" s="19">
        <f>IF(A471&amp;""="","",COUNTIFS('المصارف'!$B$6:$B$2005,A471&amp;"",'المصارف'!$A$6:$A$2005,"&gt;="&amp;'الإعدادات'!$B$8,'المصارف'!$A$6:$A$2005,"&lt;"&amp;'الإعدادات'!$B$9))</f>
        <v/>
      </c>
      <c r="I471" s="20">
        <f>IF(A471&amp;""="","",SUMIFS('المصارف'!$D$6:$D$2005,'المصارف'!$B$6:$B$2005,A471&amp;"",'المصارف'!$A$6:$A$2005,"&gt;="&amp;'الإعدادات'!$B$8,'المصارف'!$A$6:$A$2005,"&lt;"&amp;'الإعدادات'!$B$9))</f>
        <v/>
      </c>
      <c r="J471" s="6">
        <f>IF(A471&amp;""="","",IF(F471=0,"لم يستلم بعد",IF(H471&gt;0,"استلم هذا الشهر","استلم سابقًا")))</f>
        <v/>
      </c>
    </row>
    <row r="472">
      <c r="A472" s="5" t="n"/>
      <c r="B472" s="5" t="n"/>
      <c r="C472" s="5" t="n"/>
      <c r="D472" s="13" t="n"/>
      <c r="E472" s="17" t="n"/>
      <c r="F472" s="19">
        <f>IF(A472&amp;""="","",COUNTIFS('المصارف'!$B$6:$B$2005,A472&amp;""))</f>
        <v/>
      </c>
      <c r="G472" s="20">
        <f>IF(A472&amp;""="","",SUMIFS('المصارف'!$D$6:$D$2005,'المصارف'!$B$6:$B$2005,A472&amp;""))</f>
        <v/>
      </c>
      <c r="H472" s="19">
        <f>IF(A472&amp;""="","",COUNTIFS('المصارف'!$B$6:$B$2005,A472&amp;"",'المصارف'!$A$6:$A$2005,"&gt;="&amp;'الإعدادات'!$B$8,'المصارف'!$A$6:$A$2005,"&lt;"&amp;'الإعدادات'!$B$9))</f>
        <v/>
      </c>
      <c r="I472" s="20">
        <f>IF(A472&amp;""="","",SUMIFS('المصارف'!$D$6:$D$2005,'المصارف'!$B$6:$B$2005,A472&amp;"",'المصارف'!$A$6:$A$2005,"&gt;="&amp;'الإعدادات'!$B$8,'المصارف'!$A$6:$A$2005,"&lt;"&amp;'الإعدادات'!$B$9))</f>
        <v/>
      </c>
      <c r="J472" s="6">
        <f>IF(A472&amp;""="","",IF(F472=0,"لم يستلم بعد",IF(H472&gt;0,"استلم هذا الشهر","استلم سابقًا")))</f>
        <v/>
      </c>
    </row>
    <row r="473">
      <c r="A473" s="5" t="n"/>
      <c r="B473" s="5" t="n"/>
      <c r="C473" s="5" t="n"/>
      <c r="D473" s="13" t="n"/>
      <c r="E473" s="17" t="n"/>
      <c r="F473" s="19">
        <f>IF(A473&amp;""="","",COUNTIFS('المصارف'!$B$6:$B$2005,A473&amp;""))</f>
        <v/>
      </c>
      <c r="G473" s="20">
        <f>IF(A473&amp;""="","",SUMIFS('المصارف'!$D$6:$D$2005,'المصارف'!$B$6:$B$2005,A473&amp;""))</f>
        <v/>
      </c>
      <c r="H473" s="19">
        <f>IF(A473&amp;""="","",COUNTIFS('المصارف'!$B$6:$B$2005,A473&amp;"",'المصارف'!$A$6:$A$2005,"&gt;="&amp;'الإعدادات'!$B$8,'المصارف'!$A$6:$A$2005,"&lt;"&amp;'الإعدادات'!$B$9))</f>
        <v/>
      </c>
      <c r="I473" s="20">
        <f>IF(A473&amp;""="","",SUMIFS('المصارف'!$D$6:$D$2005,'المصارف'!$B$6:$B$2005,A473&amp;"",'المصارف'!$A$6:$A$2005,"&gt;="&amp;'الإعدادات'!$B$8,'المصارف'!$A$6:$A$2005,"&lt;"&amp;'الإعدادات'!$B$9))</f>
        <v/>
      </c>
      <c r="J473" s="6">
        <f>IF(A473&amp;""="","",IF(F473=0,"لم يستلم بعد",IF(H473&gt;0,"استلم هذا الشهر","استلم سابقًا")))</f>
        <v/>
      </c>
    </row>
    <row r="474">
      <c r="A474" s="5" t="n"/>
      <c r="B474" s="5" t="n"/>
      <c r="C474" s="5" t="n"/>
      <c r="D474" s="13" t="n"/>
      <c r="E474" s="17" t="n"/>
      <c r="F474" s="19">
        <f>IF(A474&amp;""="","",COUNTIFS('المصارف'!$B$6:$B$2005,A474&amp;""))</f>
        <v/>
      </c>
      <c r="G474" s="20">
        <f>IF(A474&amp;""="","",SUMIFS('المصارف'!$D$6:$D$2005,'المصارف'!$B$6:$B$2005,A474&amp;""))</f>
        <v/>
      </c>
      <c r="H474" s="19">
        <f>IF(A474&amp;""="","",COUNTIFS('المصارف'!$B$6:$B$2005,A474&amp;"",'المصارف'!$A$6:$A$2005,"&gt;="&amp;'الإعدادات'!$B$8,'المصارف'!$A$6:$A$2005,"&lt;"&amp;'الإعدادات'!$B$9))</f>
        <v/>
      </c>
      <c r="I474" s="20">
        <f>IF(A474&amp;""="","",SUMIFS('المصارف'!$D$6:$D$2005,'المصارف'!$B$6:$B$2005,A474&amp;"",'المصارف'!$A$6:$A$2005,"&gt;="&amp;'الإعدادات'!$B$8,'المصارف'!$A$6:$A$2005,"&lt;"&amp;'الإعدادات'!$B$9))</f>
        <v/>
      </c>
      <c r="J474" s="6">
        <f>IF(A474&amp;""="","",IF(F474=0,"لم يستلم بعد",IF(H474&gt;0,"استلم هذا الشهر","استلم سابقًا")))</f>
        <v/>
      </c>
    </row>
    <row r="475">
      <c r="A475" s="5" t="n"/>
      <c r="B475" s="5" t="n"/>
      <c r="C475" s="5" t="n"/>
      <c r="D475" s="13" t="n"/>
      <c r="E475" s="17" t="n"/>
      <c r="F475" s="19">
        <f>IF(A475&amp;""="","",COUNTIFS('المصارف'!$B$6:$B$2005,A475&amp;""))</f>
        <v/>
      </c>
      <c r="G475" s="20">
        <f>IF(A475&amp;""="","",SUMIFS('المصارف'!$D$6:$D$2005,'المصارف'!$B$6:$B$2005,A475&amp;""))</f>
        <v/>
      </c>
      <c r="H475" s="19">
        <f>IF(A475&amp;""="","",COUNTIFS('المصارف'!$B$6:$B$2005,A475&amp;"",'المصارف'!$A$6:$A$2005,"&gt;="&amp;'الإعدادات'!$B$8,'المصارف'!$A$6:$A$2005,"&lt;"&amp;'الإعدادات'!$B$9))</f>
        <v/>
      </c>
      <c r="I475" s="20">
        <f>IF(A475&amp;""="","",SUMIFS('المصارف'!$D$6:$D$2005,'المصارف'!$B$6:$B$2005,A475&amp;"",'المصارف'!$A$6:$A$2005,"&gt;="&amp;'الإعدادات'!$B$8,'المصارف'!$A$6:$A$2005,"&lt;"&amp;'الإعدادات'!$B$9))</f>
        <v/>
      </c>
      <c r="J475" s="6">
        <f>IF(A475&amp;""="","",IF(F475=0,"لم يستلم بعد",IF(H475&gt;0,"استلم هذا الشهر","استلم سابقًا")))</f>
        <v/>
      </c>
    </row>
    <row r="476">
      <c r="A476" s="5" t="n"/>
      <c r="B476" s="5" t="n"/>
      <c r="C476" s="5" t="n"/>
      <c r="D476" s="13" t="n"/>
      <c r="E476" s="17" t="n"/>
      <c r="F476" s="19">
        <f>IF(A476&amp;""="","",COUNTIFS('المصارف'!$B$6:$B$2005,A476&amp;""))</f>
        <v/>
      </c>
      <c r="G476" s="20">
        <f>IF(A476&amp;""="","",SUMIFS('المصارف'!$D$6:$D$2005,'المصارف'!$B$6:$B$2005,A476&amp;""))</f>
        <v/>
      </c>
      <c r="H476" s="19">
        <f>IF(A476&amp;""="","",COUNTIFS('المصارف'!$B$6:$B$2005,A476&amp;"",'المصارف'!$A$6:$A$2005,"&gt;="&amp;'الإعدادات'!$B$8,'المصارف'!$A$6:$A$2005,"&lt;"&amp;'الإعدادات'!$B$9))</f>
        <v/>
      </c>
      <c r="I476" s="20">
        <f>IF(A476&amp;""="","",SUMIFS('المصارف'!$D$6:$D$2005,'المصارف'!$B$6:$B$2005,A476&amp;"",'المصارف'!$A$6:$A$2005,"&gt;="&amp;'الإعدادات'!$B$8,'المصارف'!$A$6:$A$2005,"&lt;"&amp;'الإعدادات'!$B$9))</f>
        <v/>
      </c>
      <c r="J476" s="6">
        <f>IF(A476&amp;""="","",IF(F476=0,"لم يستلم بعد",IF(H476&gt;0,"استلم هذا الشهر","استلم سابقًا")))</f>
        <v/>
      </c>
    </row>
    <row r="477">
      <c r="A477" s="5" t="n"/>
      <c r="B477" s="5" t="n"/>
      <c r="C477" s="5" t="n"/>
      <c r="D477" s="13" t="n"/>
      <c r="E477" s="17" t="n"/>
      <c r="F477" s="19">
        <f>IF(A477&amp;""="","",COUNTIFS('المصارف'!$B$6:$B$2005,A477&amp;""))</f>
        <v/>
      </c>
      <c r="G477" s="20">
        <f>IF(A477&amp;""="","",SUMIFS('المصارف'!$D$6:$D$2005,'المصارف'!$B$6:$B$2005,A477&amp;""))</f>
        <v/>
      </c>
      <c r="H477" s="19">
        <f>IF(A477&amp;""="","",COUNTIFS('المصارف'!$B$6:$B$2005,A477&amp;"",'المصارف'!$A$6:$A$2005,"&gt;="&amp;'الإعدادات'!$B$8,'المصارف'!$A$6:$A$2005,"&lt;"&amp;'الإعدادات'!$B$9))</f>
        <v/>
      </c>
      <c r="I477" s="20">
        <f>IF(A477&amp;""="","",SUMIFS('المصارف'!$D$6:$D$2005,'المصارف'!$B$6:$B$2005,A477&amp;"",'المصارف'!$A$6:$A$2005,"&gt;="&amp;'الإعدادات'!$B$8,'المصارف'!$A$6:$A$2005,"&lt;"&amp;'الإعدادات'!$B$9))</f>
        <v/>
      </c>
      <c r="J477" s="6">
        <f>IF(A477&amp;""="","",IF(F477=0,"لم يستلم بعد",IF(H477&gt;0,"استلم هذا الشهر","استلم سابقًا")))</f>
        <v/>
      </c>
    </row>
    <row r="478">
      <c r="A478" s="5" t="n"/>
      <c r="B478" s="5" t="n"/>
      <c r="C478" s="5" t="n"/>
      <c r="D478" s="13" t="n"/>
      <c r="E478" s="17" t="n"/>
      <c r="F478" s="19">
        <f>IF(A478&amp;""="","",COUNTIFS('المصارف'!$B$6:$B$2005,A478&amp;""))</f>
        <v/>
      </c>
      <c r="G478" s="20">
        <f>IF(A478&amp;""="","",SUMIFS('المصارف'!$D$6:$D$2005,'المصارف'!$B$6:$B$2005,A478&amp;""))</f>
        <v/>
      </c>
      <c r="H478" s="19">
        <f>IF(A478&amp;""="","",COUNTIFS('المصارف'!$B$6:$B$2005,A478&amp;"",'المصارف'!$A$6:$A$2005,"&gt;="&amp;'الإعدادات'!$B$8,'المصارف'!$A$6:$A$2005,"&lt;"&amp;'الإعدادات'!$B$9))</f>
        <v/>
      </c>
      <c r="I478" s="20">
        <f>IF(A478&amp;""="","",SUMIFS('المصارف'!$D$6:$D$2005,'المصارف'!$B$6:$B$2005,A478&amp;"",'المصارف'!$A$6:$A$2005,"&gt;="&amp;'الإعدادات'!$B$8,'المصارف'!$A$6:$A$2005,"&lt;"&amp;'الإعدادات'!$B$9))</f>
        <v/>
      </c>
      <c r="J478" s="6">
        <f>IF(A478&amp;""="","",IF(F478=0,"لم يستلم بعد",IF(H478&gt;0,"استلم هذا الشهر","استلم سابقًا")))</f>
        <v/>
      </c>
    </row>
    <row r="479">
      <c r="A479" s="5" t="n"/>
      <c r="B479" s="5" t="n"/>
      <c r="C479" s="5" t="n"/>
      <c r="D479" s="13" t="n"/>
      <c r="E479" s="17" t="n"/>
      <c r="F479" s="19">
        <f>IF(A479&amp;""="","",COUNTIFS('المصارف'!$B$6:$B$2005,A479&amp;""))</f>
        <v/>
      </c>
      <c r="G479" s="20">
        <f>IF(A479&amp;""="","",SUMIFS('المصارف'!$D$6:$D$2005,'المصارف'!$B$6:$B$2005,A479&amp;""))</f>
        <v/>
      </c>
      <c r="H479" s="19">
        <f>IF(A479&amp;""="","",COUNTIFS('المصارف'!$B$6:$B$2005,A479&amp;"",'المصارف'!$A$6:$A$2005,"&gt;="&amp;'الإعدادات'!$B$8,'المصارف'!$A$6:$A$2005,"&lt;"&amp;'الإعدادات'!$B$9))</f>
        <v/>
      </c>
      <c r="I479" s="20">
        <f>IF(A479&amp;""="","",SUMIFS('المصارف'!$D$6:$D$2005,'المصارف'!$B$6:$B$2005,A479&amp;"",'المصارف'!$A$6:$A$2005,"&gt;="&amp;'الإعدادات'!$B$8,'المصارف'!$A$6:$A$2005,"&lt;"&amp;'الإعدادات'!$B$9))</f>
        <v/>
      </c>
      <c r="J479" s="6">
        <f>IF(A479&amp;""="","",IF(F479=0,"لم يستلم بعد",IF(H479&gt;0,"استلم هذا الشهر","استلم سابقًا")))</f>
        <v/>
      </c>
    </row>
    <row r="480">
      <c r="A480" s="5" t="n"/>
      <c r="B480" s="5" t="n"/>
      <c r="C480" s="5" t="n"/>
      <c r="D480" s="13" t="n"/>
      <c r="E480" s="17" t="n"/>
      <c r="F480" s="19">
        <f>IF(A480&amp;""="","",COUNTIFS('المصارف'!$B$6:$B$2005,A480&amp;""))</f>
        <v/>
      </c>
      <c r="G480" s="20">
        <f>IF(A480&amp;""="","",SUMIFS('المصارف'!$D$6:$D$2005,'المصارف'!$B$6:$B$2005,A480&amp;""))</f>
        <v/>
      </c>
      <c r="H480" s="19">
        <f>IF(A480&amp;""="","",COUNTIFS('المصارف'!$B$6:$B$2005,A480&amp;"",'المصارف'!$A$6:$A$2005,"&gt;="&amp;'الإعدادات'!$B$8,'المصارف'!$A$6:$A$2005,"&lt;"&amp;'الإعدادات'!$B$9))</f>
        <v/>
      </c>
      <c r="I480" s="20">
        <f>IF(A480&amp;""="","",SUMIFS('المصارف'!$D$6:$D$2005,'المصارف'!$B$6:$B$2005,A480&amp;"",'المصارف'!$A$6:$A$2005,"&gt;="&amp;'الإعدادات'!$B$8,'المصارف'!$A$6:$A$2005,"&lt;"&amp;'الإعدادات'!$B$9))</f>
        <v/>
      </c>
      <c r="J480" s="6">
        <f>IF(A480&amp;""="","",IF(F480=0,"لم يستلم بعد",IF(H480&gt;0,"استلم هذا الشهر","استلم سابقًا")))</f>
        <v/>
      </c>
    </row>
    <row r="481">
      <c r="A481" s="5" t="n"/>
      <c r="B481" s="5" t="n"/>
      <c r="C481" s="5" t="n"/>
      <c r="D481" s="13" t="n"/>
      <c r="E481" s="17" t="n"/>
      <c r="F481" s="19">
        <f>IF(A481&amp;""="","",COUNTIFS('المصارف'!$B$6:$B$2005,A481&amp;""))</f>
        <v/>
      </c>
      <c r="G481" s="20">
        <f>IF(A481&amp;""="","",SUMIFS('المصارف'!$D$6:$D$2005,'المصارف'!$B$6:$B$2005,A481&amp;""))</f>
        <v/>
      </c>
      <c r="H481" s="19">
        <f>IF(A481&amp;""="","",COUNTIFS('المصارف'!$B$6:$B$2005,A481&amp;"",'المصارف'!$A$6:$A$2005,"&gt;="&amp;'الإعدادات'!$B$8,'المصارف'!$A$6:$A$2005,"&lt;"&amp;'الإعدادات'!$B$9))</f>
        <v/>
      </c>
      <c r="I481" s="20">
        <f>IF(A481&amp;""="","",SUMIFS('المصارف'!$D$6:$D$2005,'المصارف'!$B$6:$B$2005,A481&amp;"",'المصارف'!$A$6:$A$2005,"&gt;="&amp;'الإعدادات'!$B$8,'المصارف'!$A$6:$A$2005,"&lt;"&amp;'الإعدادات'!$B$9))</f>
        <v/>
      </c>
      <c r="J481" s="6">
        <f>IF(A481&amp;""="","",IF(F481=0,"لم يستلم بعد",IF(H481&gt;0,"استلم هذا الشهر","استلم سابقًا")))</f>
        <v/>
      </c>
    </row>
    <row r="482">
      <c r="A482" s="5" t="n"/>
      <c r="B482" s="5" t="n"/>
      <c r="C482" s="5" t="n"/>
      <c r="D482" s="13" t="n"/>
      <c r="E482" s="17" t="n"/>
      <c r="F482" s="19">
        <f>IF(A482&amp;""="","",COUNTIFS('المصارف'!$B$6:$B$2005,A482&amp;""))</f>
        <v/>
      </c>
      <c r="G482" s="20">
        <f>IF(A482&amp;""="","",SUMIFS('المصارف'!$D$6:$D$2005,'المصارف'!$B$6:$B$2005,A482&amp;""))</f>
        <v/>
      </c>
      <c r="H482" s="19">
        <f>IF(A482&amp;""="","",COUNTIFS('المصارف'!$B$6:$B$2005,A482&amp;"",'المصارف'!$A$6:$A$2005,"&gt;="&amp;'الإعدادات'!$B$8,'المصارف'!$A$6:$A$2005,"&lt;"&amp;'الإعدادات'!$B$9))</f>
        <v/>
      </c>
      <c r="I482" s="20">
        <f>IF(A482&amp;""="","",SUMIFS('المصارف'!$D$6:$D$2005,'المصارف'!$B$6:$B$2005,A482&amp;"",'المصارف'!$A$6:$A$2005,"&gt;="&amp;'الإعدادات'!$B$8,'المصارف'!$A$6:$A$2005,"&lt;"&amp;'الإعدادات'!$B$9))</f>
        <v/>
      </c>
      <c r="J482" s="6">
        <f>IF(A482&amp;""="","",IF(F482=0,"لم يستلم بعد",IF(H482&gt;0,"استلم هذا الشهر","استلم سابقًا")))</f>
        <v/>
      </c>
    </row>
    <row r="483">
      <c r="A483" s="5" t="n"/>
      <c r="B483" s="5" t="n"/>
      <c r="C483" s="5" t="n"/>
      <c r="D483" s="13" t="n"/>
      <c r="E483" s="17" t="n"/>
      <c r="F483" s="19">
        <f>IF(A483&amp;""="","",COUNTIFS('المصارف'!$B$6:$B$2005,A483&amp;""))</f>
        <v/>
      </c>
      <c r="G483" s="20">
        <f>IF(A483&amp;""="","",SUMIFS('المصارف'!$D$6:$D$2005,'المصارف'!$B$6:$B$2005,A483&amp;""))</f>
        <v/>
      </c>
      <c r="H483" s="19">
        <f>IF(A483&amp;""="","",COUNTIFS('المصارف'!$B$6:$B$2005,A483&amp;"",'المصارف'!$A$6:$A$2005,"&gt;="&amp;'الإعدادات'!$B$8,'المصارف'!$A$6:$A$2005,"&lt;"&amp;'الإعدادات'!$B$9))</f>
        <v/>
      </c>
      <c r="I483" s="20">
        <f>IF(A483&amp;""="","",SUMIFS('المصارف'!$D$6:$D$2005,'المصارف'!$B$6:$B$2005,A483&amp;"",'المصارف'!$A$6:$A$2005,"&gt;="&amp;'الإعدادات'!$B$8,'المصارف'!$A$6:$A$2005,"&lt;"&amp;'الإعدادات'!$B$9))</f>
        <v/>
      </c>
      <c r="J483" s="6">
        <f>IF(A483&amp;""="","",IF(F483=0,"لم يستلم بعد",IF(H483&gt;0,"استلم هذا الشهر","استلم سابقًا")))</f>
        <v/>
      </c>
    </row>
    <row r="484">
      <c r="A484" s="5" t="n"/>
      <c r="B484" s="5" t="n"/>
      <c r="C484" s="5" t="n"/>
      <c r="D484" s="13" t="n"/>
      <c r="E484" s="17" t="n"/>
      <c r="F484" s="19">
        <f>IF(A484&amp;""="","",COUNTIFS('المصارف'!$B$6:$B$2005,A484&amp;""))</f>
        <v/>
      </c>
      <c r="G484" s="20">
        <f>IF(A484&amp;""="","",SUMIFS('المصارف'!$D$6:$D$2005,'المصارف'!$B$6:$B$2005,A484&amp;""))</f>
        <v/>
      </c>
      <c r="H484" s="19">
        <f>IF(A484&amp;""="","",COUNTIFS('المصارف'!$B$6:$B$2005,A484&amp;"",'المصارف'!$A$6:$A$2005,"&gt;="&amp;'الإعدادات'!$B$8,'المصارف'!$A$6:$A$2005,"&lt;"&amp;'الإعدادات'!$B$9))</f>
        <v/>
      </c>
      <c r="I484" s="20">
        <f>IF(A484&amp;""="","",SUMIFS('المصارف'!$D$6:$D$2005,'المصارف'!$B$6:$B$2005,A484&amp;"",'المصارف'!$A$6:$A$2005,"&gt;="&amp;'الإعدادات'!$B$8,'المصارف'!$A$6:$A$2005,"&lt;"&amp;'الإعدادات'!$B$9))</f>
        <v/>
      </c>
      <c r="J484" s="6">
        <f>IF(A484&amp;""="","",IF(F484=0,"لم يستلم بعد",IF(H484&gt;0,"استلم هذا الشهر","استلم سابقًا")))</f>
        <v/>
      </c>
    </row>
    <row r="485">
      <c r="A485" s="5" t="n"/>
      <c r="B485" s="5" t="n"/>
      <c r="C485" s="5" t="n"/>
      <c r="D485" s="13" t="n"/>
      <c r="E485" s="17" t="n"/>
      <c r="F485" s="19">
        <f>IF(A485&amp;""="","",COUNTIFS('المصارف'!$B$6:$B$2005,A485&amp;""))</f>
        <v/>
      </c>
      <c r="G485" s="20">
        <f>IF(A485&amp;""="","",SUMIFS('المصارف'!$D$6:$D$2005,'المصارف'!$B$6:$B$2005,A485&amp;""))</f>
        <v/>
      </c>
      <c r="H485" s="19">
        <f>IF(A485&amp;""="","",COUNTIFS('المصارف'!$B$6:$B$2005,A485&amp;"",'المصارف'!$A$6:$A$2005,"&gt;="&amp;'الإعدادات'!$B$8,'المصارف'!$A$6:$A$2005,"&lt;"&amp;'الإعدادات'!$B$9))</f>
        <v/>
      </c>
      <c r="I485" s="20">
        <f>IF(A485&amp;""="","",SUMIFS('المصارف'!$D$6:$D$2005,'المصارف'!$B$6:$B$2005,A485&amp;"",'المصارف'!$A$6:$A$2005,"&gt;="&amp;'الإعدادات'!$B$8,'المصارف'!$A$6:$A$2005,"&lt;"&amp;'الإعدادات'!$B$9))</f>
        <v/>
      </c>
      <c r="J485" s="6">
        <f>IF(A485&amp;""="","",IF(F485=0,"لم يستلم بعد",IF(H485&gt;0,"استلم هذا الشهر","استلم سابقًا")))</f>
        <v/>
      </c>
    </row>
    <row r="486">
      <c r="A486" s="5" t="n"/>
      <c r="B486" s="5" t="n"/>
      <c r="C486" s="5" t="n"/>
      <c r="D486" s="13" t="n"/>
      <c r="E486" s="17" t="n"/>
      <c r="F486" s="19">
        <f>IF(A486&amp;""="","",COUNTIFS('المصارف'!$B$6:$B$2005,A486&amp;""))</f>
        <v/>
      </c>
      <c r="G486" s="20">
        <f>IF(A486&amp;""="","",SUMIFS('المصارف'!$D$6:$D$2005,'المصارف'!$B$6:$B$2005,A486&amp;""))</f>
        <v/>
      </c>
      <c r="H486" s="19">
        <f>IF(A486&amp;""="","",COUNTIFS('المصارف'!$B$6:$B$2005,A486&amp;"",'المصارف'!$A$6:$A$2005,"&gt;="&amp;'الإعدادات'!$B$8,'المصارف'!$A$6:$A$2005,"&lt;"&amp;'الإعدادات'!$B$9))</f>
        <v/>
      </c>
      <c r="I486" s="20">
        <f>IF(A486&amp;""="","",SUMIFS('المصارف'!$D$6:$D$2005,'المصارف'!$B$6:$B$2005,A486&amp;"",'المصارف'!$A$6:$A$2005,"&gt;="&amp;'الإعدادات'!$B$8,'المصارف'!$A$6:$A$2005,"&lt;"&amp;'الإعدادات'!$B$9))</f>
        <v/>
      </c>
      <c r="J486" s="6">
        <f>IF(A486&amp;""="","",IF(F486=0,"لم يستلم بعد",IF(H486&gt;0,"استلم هذا الشهر","استلم سابقًا")))</f>
        <v/>
      </c>
    </row>
    <row r="487">
      <c r="A487" s="5" t="n"/>
      <c r="B487" s="5" t="n"/>
      <c r="C487" s="5" t="n"/>
      <c r="D487" s="13" t="n"/>
      <c r="E487" s="17" t="n"/>
      <c r="F487" s="19">
        <f>IF(A487&amp;""="","",COUNTIFS('المصارف'!$B$6:$B$2005,A487&amp;""))</f>
        <v/>
      </c>
      <c r="G487" s="20">
        <f>IF(A487&amp;""="","",SUMIFS('المصارف'!$D$6:$D$2005,'المصارف'!$B$6:$B$2005,A487&amp;""))</f>
        <v/>
      </c>
      <c r="H487" s="19">
        <f>IF(A487&amp;""="","",COUNTIFS('المصارف'!$B$6:$B$2005,A487&amp;"",'المصارف'!$A$6:$A$2005,"&gt;="&amp;'الإعدادات'!$B$8,'المصارف'!$A$6:$A$2005,"&lt;"&amp;'الإعدادات'!$B$9))</f>
        <v/>
      </c>
      <c r="I487" s="20">
        <f>IF(A487&amp;""="","",SUMIFS('المصارف'!$D$6:$D$2005,'المصارف'!$B$6:$B$2005,A487&amp;"",'المصارف'!$A$6:$A$2005,"&gt;="&amp;'الإعدادات'!$B$8,'المصارف'!$A$6:$A$2005,"&lt;"&amp;'الإعدادات'!$B$9))</f>
        <v/>
      </c>
      <c r="J487" s="6">
        <f>IF(A487&amp;""="","",IF(F487=0,"لم يستلم بعد",IF(H487&gt;0,"استلم هذا الشهر","استلم سابقًا")))</f>
        <v/>
      </c>
    </row>
    <row r="488">
      <c r="A488" s="5" t="n"/>
      <c r="B488" s="5" t="n"/>
      <c r="C488" s="5" t="n"/>
      <c r="D488" s="13" t="n"/>
      <c r="E488" s="17" t="n"/>
      <c r="F488" s="19">
        <f>IF(A488&amp;""="","",COUNTIFS('المصارف'!$B$6:$B$2005,A488&amp;""))</f>
        <v/>
      </c>
      <c r="G488" s="20">
        <f>IF(A488&amp;""="","",SUMIFS('المصارف'!$D$6:$D$2005,'المصارف'!$B$6:$B$2005,A488&amp;""))</f>
        <v/>
      </c>
      <c r="H488" s="19">
        <f>IF(A488&amp;""="","",COUNTIFS('المصارف'!$B$6:$B$2005,A488&amp;"",'المصارف'!$A$6:$A$2005,"&gt;="&amp;'الإعدادات'!$B$8,'المصارف'!$A$6:$A$2005,"&lt;"&amp;'الإعدادات'!$B$9))</f>
        <v/>
      </c>
      <c r="I488" s="20">
        <f>IF(A488&amp;""="","",SUMIFS('المصارف'!$D$6:$D$2005,'المصارف'!$B$6:$B$2005,A488&amp;"",'المصارف'!$A$6:$A$2005,"&gt;="&amp;'الإعدادات'!$B$8,'المصارف'!$A$6:$A$2005,"&lt;"&amp;'الإعدادات'!$B$9))</f>
        <v/>
      </c>
      <c r="J488" s="6">
        <f>IF(A488&amp;""="","",IF(F488=0,"لم يستلم بعد",IF(H488&gt;0,"استلم هذا الشهر","استلم سابقًا")))</f>
        <v/>
      </c>
    </row>
    <row r="489">
      <c r="A489" s="5" t="n"/>
      <c r="B489" s="5" t="n"/>
      <c r="C489" s="5" t="n"/>
      <c r="D489" s="13" t="n"/>
      <c r="E489" s="17" t="n"/>
      <c r="F489" s="19">
        <f>IF(A489&amp;""="","",COUNTIFS('المصارف'!$B$6:$B$2005,A489&amp;""))</f>
        <v/>
      </c>
      <c r="G489" s="20">
        <f>IF(A489&amp;""="","",SUMIFS('المصارف'!$D$6:$D$2005,'المصارف'!$B$6:$B$2005,A489&amp;""))</f>
        <v/>
      </c>
      <c r="H489" s="19">
        <f>IF(A489&amp;""="","",COUNTIFS('المصارف'!$B$6:$B$2005,A489&amp;"",'المصارف'!$A$6:$A$2005,"&gt;="&amp;'الإعدادات'!$B$8,'المصارف'!$A$6:$A$2005,"&lt;"&amp;'الإعدادات'!$B$9))</f>
        <v/>
      </c>
      <c r="I489" s="20">
        <f>IF(A489&amp;""="","",SUMIFS('المصارف'!$D$6:$D$2005,'المصارف'!$B$6:$B$2005,A489&amp;"",'المصارف'!$A$6:$A$2005,"&gt;="&amp;'الإعدادات'!$B$8,'المصارف'!$A$6:$A$2005,"&lt;"&amp;'الإعدادات'!$B$9))</f>
        <v/>
      </c>
      <c r="J489" s="6">
        <f>IF(A489&amp;""="","",IF(F489=0,"لم يستلم بعد",IF(H489&gt;0,"استلم هذا الشهر","استلم سابقًا")))</f>
        <v/>
      </c>
    </row>
    <row r="490">
      <c r="A490" s="5" t="n"/>
      <c r="B490" s="5" t="n"/>
      <c r="C490" s="5" t="n"/>
      <c r="D490" s="13" t="n"/>
      <c r="E490" s="17" t="n"/>
      <c r="F490" s="19">
        <f>IF(A490&amp;""="","",COUNTIFS('المصارف'!$B$6:$B$2005,A490&amp;""))</f>
        <v/>
      </c>
      <c r="G490" s="20">
        <f>IF(A490&amp;""="","",SUMIFS('المصارف'!$D$6:$D$2005,'المصارف'!$B$6:$B$2005,A490&amp;""))</f>
        <v/>
      </c>
      <c r="H490" s="19">
        <f>IF(A490&amp;""="","",COUNTIFS('المصارف'!$B$6:$B$2005,A490&amp;"",'المصارف'!$A$6:$A$2005,"&gt;="&amp;'الإعدادات'!$B$8,'المصارف'!$A$6:$A$2005,"&lt;"&amp;'الإعدادات'!$B$9))</f>
        <v/>
      </c>
      <c r="I490" s="20">
        <f>IF(A490&amp;""="","",SUMIFS('المصارف'!$D$6:$D$2005,'المصارف'!$B$6:$B$2005,A490&amp;"",'المصارف'!$A$6:$A$2005,"&gt;="&amp;'الإعدادات'!$B$8,'المصارف'!$A$6:$A$2005,"&lt;"&amp;'الإعدادات'!$B$9))</f>
        <v/>
      </c>
      <c r="J490" s="6">
        <f>IF(A490&amp;""="","",IF(F490=0,"لم يستلم بعد",IF(H490&gt;0,"استلم هذا الشهر","استلم سابقًا")))</f>
        <v/>
      </c>
    </row>
    <row r="491">
      <c r="A491" s="5" t="n"/>
      <c r="B491" s="5" t="n"/>
      <c r="C491" s="5" t="n"/>
      <c r="D491" s="13" t="n"/>
      <c r="E491" s="17" t="n"/>
      <c r="F491" s="19">
        <f>IF(A491&amp;""="","",COUNTIFS('المصارف'!$B$6:$B$2005,A491&amp;""))</f>
        <v/>
      </c>
      <c r="G491" s="20">
        <f>IF(A491&amp;""="","",SUMIFS('المصارف'!$D$6:$D$2005,'المصارف'!$B$6:$B$2005,A491&amp;""))</f>
        <v/>
      </c>
      <c r="H491" s="19">
        <f>IF(A491&amp;""="","",COUNTIFS('المصارف'!$B$6:$B$2005,A491&amp;"",'المصارف'!$A$6:$A$2005,"&gt;="&amp;'الإعدادات'!$B$8,'المصارف'!$A$6:$A$2005,"&lt;"&amp;'الإعدادات'!$B$9))</f>
        <v/>
      </c>
      <c r="I491" s="20">
        <f>IF(A491&amp;""="","",SUMIFS('المصارف'!$D$6:$D$2005,'المصارف'!$B$6:$B$2005,A491&amp;"",'المصارف'!$A$6:$A$2005,"&gt;="&amp;'الإعدادات'!$B$8,'المصارف'!$A$6:$A$2005,"&lt;"&amp;'الإعدادات'!$B$9))</f>
        <v/>
      </c>
      <c r="J491" s="6">
        <f>IF(A491&amp;""="","",IF(F491=0,"لم يستلم بعد",IF(H491&gt;0,"استلم هذا الشهر","استلم سابقًا")))</f>
        <v/>
      </c>
    </row>
    <row r="492">
      <c r="A492" s="5" t="n"/>
      <c r="B492" s="5" t="n"/>
      <c r="C492" s="5" t="n"/>
      <c r="D492" s="13" t="n"/>
      <c r="E492" s="17" t="n"/>
      <c r="F492" s="19">
        <f>IF(A492&amp;""="","",COUNTIFS('المصارف'!$B$6:$B$2005,A492&amp;""))</f>
        <v/>
      </c>
      <c r="G492" s="20">
        <f>IF(A492&amp;""="","",SUMIFS('المصارف'!$D$6:$D$2005,'المصارف'!$B$6:$B$2005,A492&amp;""))</f>
        <v/>
      </c>
      <c r="H492" s="19">
        <f>IF(A492&amp;""="","",COUNTIFS('المصارف'!$B$6:$B$2005,A492&amp;"",'المصارف'!$A$6:$A$2005,"&gt;="&amp;'الإعدادات'!$B$8,'المصارف'!$A$6:$A$2005,"&lt;"&amp;'الإعدادات'!$B$9))</f>
        <v/>
      </c>
      <c r="I492" s="20">
        <f>IF(A492&amp;""="","",SUMIFS('المصارف'!$D$6:$D$2005,'المصارف'!$B$6:$B$2005,A492&amp;"",'المصارف'!$A$6:$A$2005,"&gt;="&amp;'الإعدادات'!$B$8,'المصارف'!$A$6:$A$2005,"&lt;"&amp;'الإعدادات'!$B$9))</f>
        <v/>
      </c>
      <c r="J492" s="6">
        <f>IF(A492&amp;""="","",IF(F492=0,"لم يستلم بعد",IF(H492&gt;0,"استلم هذا الشهر","استلم سابقًا")))</f>
        <v/>
      </c>
    </row>
    <row r="493">
      <c r="A493" s="5" t="n"/>
      <c r="B493" s="5" t="n"/>
      <c r="C493" s="5" t="n"/>
      <c r="D493" s="13" t="n"/>
      <c r="E493" s="17" t="n"/>
      <c r="F493" s="19">
        <f>IF(A493&amp;""="","",COUNTIFS('المصارف'!$B$6:$B$2005,A493&amp;""))</f>
        <v/>
      </c>
      <c r="G493" s="20">
        <f>IF(A493&amp;""="","",SUMIFS('المصارف'!$D$6:$D$2005,'المصارف'!$B$6:$B$2005,A493&amp;""))</f>
        <v/>
      </c>
      <c r="H493" s="19">
        <f>IF(A493&amp;""="","",COUNTIFS('المصارف'!$B$6:$B$2005,A493&amp;"",'المصارف'!$A$6:$A$2005,"&gt;="&amp;'الإعدادات'!$B$8,'المصارف'!$A$6:$A$2005,"&lt;"&amp;'الإعدادات'!$B$9))</f>
        <v/>
      </c>
      <c r="I493" s="20">
        <f>IF(A493&amp;""="","",SUMIFS('المصارف'!$D$6:$D$2005,'المصارف'!$B$6:$B$2005,A493&amp;"",'المصارف'!$A$6:$A$2005,"&gt;="&amp;'الإعدادات'!$B$8,'المصارف'!$A$6:$A$2005,"&lt;"&amp;'الإعدادات'!$B$9))</f>
        <v/>
      </c>
      <c r="J493" s="6">
        <f>IF(A493&amp;""="","",IF(F493=0,"لم يستلم بعد",IF(H493&gt;0,"استلم هذا الشهر","استلم سابقًا")))</f>
        <v/>
      </c>
    </row>
    <row r="494">
      <c r="A494" s="5" t="n"/>
      <c r="B494" s="5" t="n"/>
      <c r="C494" s="5" t="n"/>
      <c r="D494" s="13" t="n"/>
      <c r="E494" s="17" t="n"/>
      <c r="F494" s="19">
        <f>IF(A494&amp;""="","",COUNTIFS('المصارف'!$B$6:$B$2005,A494&amp;""))</f>
        <v/>
      </c>
      <c r="G494" s="20">
        <f>IF(A494&amp;""="","",SUMIFS('المصارف'!$D$6:$D$2005,'المصارف'!$B$6:$B$2005,A494&amp;""))</f>
        <v/>
      </c>
      <c r="H494" s="19">
        <f>IF(A494&amp;""="","",COUNTIFS('المصارف'!$B$6:$B$2005,A494&amp;"",'المصارف'!$A$6:$A$2005,"&gt;="&amp;'الإعدادات'!$B$8,'المصارف'!$A$6:$A$2005,"&lt;"&amp;'الإعدادات'!$B$9))</f>
        <v/>
      </c>
      <c r="I494" s="20">
        <f>IF(A494&amp;""="","",SUMIFS('المصارف'!$D$6:$D$2005,'المصارف'!$B$6:$B$2005,A494&amp;"",'المصارف'!$A$6:$A$2005,"&gt;="&amp;'الإعدادات'!$B$8,'المصارف'!$A$6:$A$2005,"&lt;"&amp;'الإعدادات'!$B$9))</f>
        <v/>
      </c>
      <c r="J494" s="6">
        <f>IF(A494&amp;""="","",IF(F494=0,"لم يستلم بعد",IF(H494&gt;0,"استلم هذا الشهر","استلم سابقًا")))</f>
        <v/>
      </c>
    </row>
    <row r="495">
      <c r="A495" s="5" t="n"/>
      <c r="B495" s="5" t="n"/>
      <c r="C495" s="5" t="n"/>
      <c r="D495" s="13" t="n"/>
      <c r="E495" s="17" t="n"/>
      <c r="F495" s="19">
        <f>IF(A495&amp;""="","",COUNTIFS('المصارف'!$B$6:$B$2005,A495&amp;""))</f>
        <v/>
      </c>
      <c r="G495" s="20">
        <f>IF(A495&amp;""="","",SUMIFS('المصارف'!$D$6:$D$2005,'المصارف'!$B$6:$B$2005,A495&amp;""))</f>
        <v/>
      </c>
      <c r="H495" s="19">
        <f>IF(A495&amp;""="","",COUNTIFS('المصارف'!$B$6:$B$2005,A495&amp;"",'المصارف'!$A$6:$A$2005,"&gt;="&amp;'الإعدادات'!$B$8,'المصارف'!$A$6:$A$2005,"&lt;"&amp;'الإعدادات'!$B$9))</f>
        <v/>
      </c>
      <c r="I495" s="20">
        <f>IF(A495&amp;""="","",SUMIFS('المصارف'!$D$6:$D$2005,'المصارف'!$B$6:$B$2005,A495&amp;"",'المصارف'!$A$6:$A$2005,"&gt;="&amp;'الإعدادات'!$B$8,'المصارف'!$A$6:$A$2005,"&lt;"&amp;'الإعدادات'!$B$9))</f>
        <v/>
      </c>
      <c r="J495" s="6">
        <f>IF(A495&amp;""="","",IF(F495=0,"لم يستلم بعد",IF(H495&gt;0,"استلم هذا الشهر","استلم سابقًا")))</f>
        <v/>
      </c>
    </row>
    <row r="496">
      <c r="A496" s="5" t="n"/>
      <c r="B496" s="5" t="n"/>
      <c r="C496" s="5" t="n"/>
      <c r="D496" s="13" t="n"/>
      <c r="E496" s="17" t="n"/>
      <c r="F496" s="19">
        <f>IF(A496&amp;""="","",COUNTIFS('المصارف'!$B$6:$B$2005,A496&amp;""))</f>
        <v/>
      </c>
      <c r="G496" s="20">
        <f>IF(A496&amp;""="","",SUMIFS('المصارف'!$D$6:$D$2005,'المصارف'!$B$6:$B$2005,A496&amp;""))</f>
        <v/>
      </c>
      <c r="H496" s="19">
        <f>IF(A496&amp;""="","",COUNTIFS('المصارف'!$B$6:$B$2005,A496&amp;"",'المصارف'!$A$6:$A$2005,"&gt;="&amp;'الإعدادات'!$B$8,'المصارف'!$A$6:$A$2005,"&lt;"&amp;'الإعدادات'!$B$9))</f>
        <v/>
      </c>
      <c r="I496" s="20">
        <f>IF(A496&amp;""="","",SUMIFS('المصارف'!$D$6:$D$2005,'المصارف'!$B$6:$B$2005,A496&amp;"",'المصارف'!$A$6:$A$2005,"&gt;="&amp;'الإعدادات'!$B$8,'المصارف'!$A$6:$A$2005,"&lt;"&amp;'الإعدادات'!$B$9))</f>
        <v/>
      </c>
      <c r="J496" s="6">
        <f>IF(A496&amp;""="","",IF(F496=0,"لم يستلم بعد",IF(H496&gt;0,"استلم هذا الشهر","استلم سابقًا")))</f>
        <v/>
      </c>
    </row>
    <row r="497">
      <c r="A497" s="5" t="n"/>
      <c r="B497" s="5" t="n"/>
      <c r="C497" s="5" t="n"/>
      <c r="D497" s="13" t="n"/>
      <c r="E497" s="17" t="n"/>
      <c r="F497" s="19">
        <f>IF(A497&amp;""="","",COUNTIFS('المصارف'!$B$6:$B$2005,A497&amp;""))</f>
        <v/>
      </c>
      <c r="G497" s="20">
        <f>IF(A497&amp;""="","",SUMIFS('المصارف'!$D$6:$D$2005,'المصارف'!$B$6:$B$2005,A497&amp;""))</f>
        <v/>
      </c>
      <c r="H497" s="19">
        <f>IF(A497&amp;""="","",COUNTIFS('المصارف'!$B$6:$B$2005,A497&amp;"",'المصارف'!$A$6:$A$2005,"&gt;="&amp;'الإعدادات'!$B$8,'المصارف'!$A$6:$A$2005,"&lt;"&amp;'الإعدادات'!$B$9))</f>
        <v/>
      </c>
      <c r="I497" s="20">
        <f>IF(A497&amp;""="","",SUMIFS('المصارف'!$D$6:$D$2005,'المصارف'!$B$6:$B$2005,A497&amp;"",'المصارف'!$A$6:$A$2005,"&gt;="&amp;'الإعدادات'!$B$8,'المصارف'!$A$6:$A$2005,"&lt;"&amp;'الإعدادات'!$B$9))</f>
        <v/>
      </c>
      <c r="J497" s="6">
        <f>IF(A497&amp;""="","",IF(F497=0,"لم يستلم بعد",IF(H497&gt;0,"استلم هذا الشهر","استلم سابقًا")))</f>
        <v/>
      </c>
    </row>
    <row r="498">
      <c r="A498" s="5" t="n"/>
      <c r="B498" s="5" t="n"/>
      <c r="C498" s="5" t="n"/>
      <c r="D498" s="13" t="n"/>
      <c r="E498" s="17" t="n"/>
      <c r="F498" s="19">
        <f>IF(A498&amp;""="","",COUNTIFS('المصارف'!$B$6:$B$2005,A498&amp;""))</f>
        <v/>
      </c>
      <c r="G498" s="20">
        <f>IF(A498&amp;""="","",SUMIFS('المصارف'!$D$6:$D$2005,'المصارف'!$B$6:$B$2005,A498&amp;""))</f>
        <v/>
      </c>
      <c r="H498" s="19">
        <f>IF(A498&amp;""="","",COUNTIFS('المصارف'!$B$6:$B$2005,A498&amp;"",'المصارف'!$A$6:$A$2005,"&gt;="&amp;'الإعدادات'!$B$8,'المصارف'!$A$6:$A$2005,"&lt;"&amp;'الإعدادات'!$B$9))</f>
        <v/>
      </c>
      <c r="I498" s="20">
        <f>IF(A498&amp;""="","",SUMIFS('المصارف'!$D$6:$D$2005,'المصارف'!$B$6:$B$2005,A498&amp;"",'المصارف'!$A$6:$A$2005,"&gt;="&amp;'الإعدادات'!$B$8,'المصارف'!$A$6:$A$2005,"&lt;"&amp;'الإعدادات'!$B$9))</f>
        <v/>
      </c>
      <c r="J498" s="6">
        <f>IF(A498&amp;""="","",IF(F498=0,"لم يستلم بعد",IF(H498&gt;0,"استلم هذا الشهر","استلم سابقًا")))</f>
        <v/>
      </c>
    </row>
    <row r="499">
      <c r="A499" s="5" t="n"/>
      <c r="B499" s="5" t="n"/>
      <c r="C499" s="5" t="n"/>
      <c r="D499" s="13" t="n"/>
      <c r="E499" s="17" t="n"/>
      <c r="F499" s="19">
        <f>IF(A499&amp;""="","",COUNTIFS('المصارف'!$B$6:$B$2005,A499&amp;""))</f>
        <v/>
      </c>
      <c r="G499" s="20">
        <f>IF(A499&amp;""="","",SUMIFS('المصارف'!$D$6:$D$2005,'المصارف'!$B$6:$B$2005,A499&amp;""))</f>
        <v/>
      </c>
      <c r="H499" s="19">
        <f>IF(A499&amp;""="","",COUNTIFS('المصارف'!$B$6:$B$2005,A499&amp;"",'المصارف'!$A$6:$A$2005,"&gt;="&amp;'الإعدادات'!$B$8,'المصارف'!$A$6:$A$2005,"&lt;"&amp;'الإعدادات'!$B$9))</f>
        <v/>
      </c>
      <c r="I499" s="20">
        <f>IF(A499&amp;""="","",SUMIFS('المصارف'!$D$6:$D$2005,'المصارف'!$B$6:$B$2005,A499&amp;"",'المصارف'!$A$6:$A$2005,"&gt;="&amp;'الإعدادات'!$B$8,'المصارف'!$A$6:$A$2005,"&lt;"&amp;'الإعدادات'!$B$9))</f>
        <v/>
      </c>
      <c r="J499" s="6">
        <f>IF(A499&amp;""="","",IF(F499=0,"لم يستلم بعد",IF(H499&gt;0,"استلم هذا الشهر","استلم سابقًا")))</f>
        <v/>
      </c>
    </row>
    <row r="500">
      <c r="A500" s="5" t="n"/>
      <c r="B500" s="5" t="n"/>
      <c r="C500" s="5" t="n"/>
      <c r="D500" s="13" t="n"/>
      <c r="E500" s="17" t="n"/>
      <c r="F500" s="19">
        <f>IF(A500&amp;""="","",COUNTIFS('المصارف'!$B$6:$B$2005,A500&amp;""))</f>
        <v/>
      </c>
      <c r="G500" s="20">
        <f>IF(A500&amp;""="","",SUMIFS('المصارف'!$D$6:$D$2005,'المصارف'!$B$6:$B$2005,A500&amp;""))</f>
        <v/>
      </c>
      <c r="H500" s="19">
        <f>IF(A500&amp;""="","",COUNTIFS('المصارف'!$B$6:$B$2005,A500&amp;"",'المصارف'!$A$6:$A$2005,"&gt;="&amp;'الإعدادات'!$B$8,'المصارف'!$A$6:$A$2005,"&lt;"&amp;'الإعدادات'!$B$9))</f>
        <v/>
      </c>
      <c r="I500" s="20">
        <f>IF(A500&amp;""="","",SUMIFS('المصارف'!$D$6:$D$2005,'المصارف'!$B$6:$B$2005,A500&amp;"",'المصارف'!$A$6:$A$2005,"&gt;="&amp;'الإعدادات'!$B$8,'المصارف'!$A$6:$A$2005,"&lt;"&amp;'الإعدادات'!$B$9))</f>
        <v/>
      </c>
      <c r="J500" s="6">
        <f>IF(A500&amp;""="","",IF(F500=0,"لم يستلم بعد",IF(H500&gt;0,"استلم هذا الشهر","استلم سابقًا")))</f>
        <v/>
      </c>
    </row>
    <row r="501">
      <c r="A501" s="5" t="n"/>
      <c r="B501" s="5" t="n"/>
      <c r="C501" s="5" t="n"/>
      <c r="D501" s="13" t="n"/>
      <c r="E501" s="17" t="n"/>
      <c r="F501" s="19">
        <f>IF(A501&amp;""="","",COUNTIFS('المصارف'!$B$6:$B$2005,A501&amp;""))</f>
        <v/>
      </c>
      <c r="G501" s="20">
        <f>IF(A501&amp;""="","",SUMIFS('المصارف'!$D$6:$D$2005,'المصارف'!$B$6:$B$2005,A501&amp;""))</f>
        <v/>
      </c>
      <c r="H501" s="19">
        <f>IF(A501&amp;""="","",COUNTIFS('المصارف'!$B$6:$B$2005,A501&amp;"",'المصارف'!$A$6:$A$2005,"&gt;="&amp;'الإعدادات'!$B$8,'المصارف'!$A$6:$A$2005,"&lt;"&amp;'الإعدادات'!$B$9))</f>
        <v/>
      </c>
      <c r="I501" s="20">
        <f>IF(A501&amp;""="","",SUMIFS('المصارف'!$D$6:$D$2005,'المصارف'!$B$6:$B$2005,A501&amp;"",'المصارف'!$A$6:$A$2005,"&gt;="&amp;'الإعدادات'!$B$8,'المصارف'!$A$6:$A$2005,"&lt;"&amp;'الإعدادات'!$B$9))</f>
        <v/>
      </c>
      <c r="J501" s="6">
        <f>IF(A501&amp;""="","",IF(F501=0,"لم يستلم بعد",IF(H501&gt;0,"استلم هذا الشهر","استلم سابقًا")))</f>
        <v/>
      </c>
    </row>
    <row r="502">
      <c r="A502" s="5" t="n"/>
      <c r="B502" s="5" t="n"/>
      <c r="C502" s="5" t="n"/>
      <c r="D502" s="13" t="n"/>
      <c r="E502" s="17" t="n"/>
      <c r="F502" s="19">
        <f>IF(A502&amp;""="","",COUNTIFS('المصارف'!$B$6:$B$2005,A502&amp;""))</f>
        <v/>
      </c>
      <c r="G502" s="20">
        <f>IF(A502&amp;""="","",SUMIFS('المصارف'!$D$6:$D$2005,'المصارف'!$B$6:$B$2005,A502&amp;""))</f>
        <v/>
      </c>
      <c r="H502" s="19">
        <f>IF(A502&amp;""="","",COUNTIFS('المصارف'!$B$6:$B$2005,A502&amp;"",'المصارف'!$A$6:$A$2005,"&gt;="&amp;'الإعدادات'!$B$8,'المصارف'!$A$6:$A$2005,"&lt;"&amp;'الإعدادات'!$B$9))</f>
        <v/>
      </c>
      <c r="I502" s="20">
        <f>IF(A502&amp;""="","",SUMIFS('المصارف'!$D$6:$D$2005,'المصارف'!$B$6:$B$2005,A502&amp;"",'المصارف'!$A$6:$A$2005,"&gt;="&amp;'الإعدادات'!$B$8,'المصارف'!$A$6:$A$2005,"&lt;"&amp;'الإعدادات'!$B$9))</f>
        <v/>
      </c>
      <c r="J502" s="6">
        <f>IF(A502&amp;""="","",IF(F502=0,"لم يستلم بعد",IF(H502&gt;0,"استلم هذا الشهر","استلم سابقًا")))</f>
        <v/>
      </c>
    </row>
    <row r="503">
      <c r="A503" s="5" t="n"/>
      <c r="B503" s="5" t="n"/>
      <c r="C503" s="5" t="n"/>
      <c r="D503" s="13" t="n"/>
      <c r="E503" s="17" t="n"/>
      <c r="F503" s="19">
        <f>IF(A503&amp;""="","",COUNTIFS('المصارف'!$B$6:$B$2005,A503&amp;""))</f>
        <v/>
      </c>
      <c r="G503" s="20">
        <f>IF(A503&amp;""="","",SUMIFS('المصارف'!$D$6:$D$2005,'المصارف'!$B$6:$B$2005,A503&amp;""))</f>
        <v/>
      </c>
      <c r="H503" s="19">
        <f>IF(A503&amp;""="","",COUNTIFS('المصارف'!$B$6:$B$2005,A503&amp;"",'المصارف'!$A$6:$A$2005,"&gt;="&amp;'الإعدادات'!$B$8,'المصارف'!$A$6:$A$2005,"&lt;"&amp;'الإعدادات'!$B$9))</f>
        <v/>
      </c>
      <c r="I503" s="20">
        <f>IF(A503&amp;""="","",SUMIFS('المصارف'!$D$6:$D$2005,'المصارف'!$B$6:$B$2005,A503&amp;"",'المصارف'!$A$6:$A$2005,"&gt;="&amp;'الإعدادات'!$B$8,'المصارف'!$A$6:$A$2005,"&lt;"&amp;'الإعدادات'!$B$9))</f>
        <v/>
      </c>
      <c r="J503" s="6">
        <f>IF(A503&amp;""="","",IF(F503=0,"لم يستلم بعد",IF(H503&gt;0,"استلم هذا الشهر","استلم سابقًا")))</f>
        <v/>
      </c>
    </row>
    <row r="504">
      <c r="A504" s="5" t="n"/>
      <c r="B504" s="5" t="n"/>
      <c r="C504" s="5" t="n"/>
      <c r="D504" s="13" t="n"/>
      <c r="E504" s="17" t="n"/>
      <c r="F504" s="19">
        <f>IF(A504&amp;""="","",COUNTIFS('المصارف'!$B$6:$B$2005,A504&amp;""))</f>
        <v/>
      </c>
      <c r="G504" s="20">
        <f>IF(A504&amp;""="","",SUMIFS('المصارف'!$D$6:$D$2005,'المصارف'!$B$6:$B$2005,A504&amp;""))</f>
        <v/>
      </c>
      <c r="H504" s="19">
        <f>IF(A504&amp;""="","",COUNTIFS('المصارف'!$B$6:$B$2005,A504&amp;"",'المصارف'!$A$6:$A$2005,"&gt;="&amp;'الإعدادات'!$B$8,'المصارف'!$A$6:$A$2005,"&lt;"&amp;'الإعدادات'!$B$9))</f>
        <v/>
      </c>
      <c r="I504" s="20">
        <f>IF(A504&amp;""="","",SUMIFS('المصارف'!$D$6:$D$2005,'المصارف'!$B$6:$B$2005,A504&amp;"",'المصارف'!$A$6:$A$2005,"&gt;="&amp;'الإعدادات'!$B$8,'المصارف'!$A$6:$A$2005,"&lt;"&amp;'الإعدادات'!$B$9))</f>
        <v/>
      </c>
      <c r="J504" s="6">
        <f>IF(A504&amp;""="","",IF(F504=0,"لم يستلم بعد",IF(H504&gt;0,"استلم هذا الشهر","استلم سابقًا")))</f>
        <v/>
      </c>
    </row>
    <row r="505">
      <c r="A505" s="5" t="n"/>
      <c r="B505" s="5" t="n"/>
      <c r="C505" s="5" t="n"/>
      <c r="D505" s="13" t="n"/>
      <c r="E505" s="17" t="n"/>
      <c r="F505" s="19">
        <f>IF(A505&amp;""="","",COUNTIFS('المصارف'!$B$6:$B$2005,A505&amp;""))</f>
        <v/>
      </c>
      <c r="G505" s="20">
        <f>IF(A505&amp;""="","",SUMIFS('المصارف'!$D$6:$D$2005,'المصارف'!$B$6:$B$2005,A505&amp;""))</f>
        <v/>
      </c>
      <c r="H505" s="19">
        <f>IF(A505&amp;""="","",COUNTIFS('المصارف'!$B$6:$B$2005,A505&amp;"",'المصارف'!$A$6:$A$2005,"&gt;="&amp;'الإعدادات'!$B$8,'المصارف'!$A$6:$A$2005,"&lt;"&amp;'الإعدادات'!$B$9))</f>
        <v/>
      </c>
      <c r="I505" s="20">
        <f>IF(A505&amp;""="","",SUMIFS('المصارف'!$D$6:$D$2005,'المصارف'!$B$6:$B$2005,A505&amp;"",'المصارف'!$A$6:$A$2005,"&gt;="&amp;'الإعدادات'!$B$8,'المصارف'!$A$6:$A$2005,"&lt;"&amp;'الإعدادات'!$B$9))</f>
        <v/>
      </c>
      <c r="J505" s="6">
        <f>IF(A505&amp;""="","",IF(F505=0,"لم يستلم بعد",IF(H505&gt;0,"استلم هذا الشهر","استلم سابقًا")))</f>
        <v/>
      </c>
    </row>
  </sheetData>
  <autoFilter ref="A5:J505"/>
  <mergeCells count="2">
    <mergeCell ref="A1:J1"/>
    <mergeCell ref="A2:J2"/>
  </mergeCells>
  <conditionalFormatting sqref="A6:J505">
    <cfRule type="expression" priority="1" dxfId="0">
      <formula>$J6="لم يستلم بعد"</formula>
    </cfRule>
  </conditionalFormatting>
  <dataValidations count="1">
    <dataValidation sqref="B6:B505" showDropDown="0" showInputMessage="0" showErrorMessage="0" allowBlank="1" type="list">
      <formula1>='الإعدادات'!$C$12:$C$15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4" customWidth="1" min="2" max="2"/>
    <col width="20" customWidth="1" min="3" max="3"/>
    <col width="14" customWidth="1" min="4" max="4"/>
    <col width="28" customWidth="1" min="5" max="5"/>
    <col width="16" customWidth="1" min="6" max="6"/>
    <col width="16" customWidth="1" min="7" max="7"/>
  </cols>
  <sheetData>
    <row r="1" ht="26" customHeight="1">
      <c r="A1" s="10" t="inlineStr">
        <is>
          <t>شيت تبرعات وصرف جمعية خيرية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كود المستفيد</t>
        </is>
      </c>
      <c r="C5" s="16" t="inlineStr">
        <is>
          <t>بند الصرف</t>
        </is>
      </c>
      <c r="D5" s="16" t="inlineStr">
        <is>
          <t>المبلغ</t>
        </is>
      </c>
      <c r="E5" s="16" t="inlineStr">
        <is>
          <t>ملاحظة</t>
        </is>
      </c>
      <c r="F5" s="16" t="inlineStr">
        <is>
          <t>فئة المستفيد</t>
        </is>
      </c>
      <c r="G5" s="16" t="inlineStr">
        <is>
          <t>تنبيه</t>
        </is>
      </c>
    </row>
    <row r="6">
      <c r="A6" s="17" t="n">
        <v>46244</v>
      </c>
      <c r="B6" s="5" t="inlineStr">
        <is>
          <t>B001</t>
        </is>
      </c>
      <c r="C6" s="5" t="inlineStr">
        <is>
          <t>مساعدات نقدية</t>
        </is>
      </c>
      <c r="D6" s="14" t="n">
        <v>800</v>
      </c>
      <c r="E6" s="5" t="n"/>
      <c r="F6" s="6">
        <f>IF(B6&amp;""="","",IFERROR(INDEX('المستفيدون'!$B$6:$B$505,MATCH(B6&amp;"",'المستفيدون'!$A$6:$A$505,0))&amp;"","كود غير موجود"))</f>
        <v/>
      </c>
      <c r="G6" s="6">
        <f>IF(F6="كود غير موجود","راجع الكود",IF(AND(N(D6)&gt;0,NOT(ISNUMBER(A6))),"بدون تاريخ",""))</f>
        <v/>
      </c>
    </row>
    <row r="7">
      <c r="A7" s="17" t="n">
        <v>46249</v>
      </c>
      <c r="B7" s="5" t="inlineStr">
        <is>
          <t>B004</t>
        </is>
      </c>
      <c r="C7" s="5" t="inlineStr">
        <is>
          <t>علاج وأدوية</t>
        </is>
      </c>
      <c r="D7" s="14" t="n">
        <v>1200</v>
      </c>
      <c r="E7" s="5" t="n"/>
      <c r="F7" s="6">
        <f>IF(B7&amp;""="","",IFERROR(INDEX('المستفيدون'!$B$6:$B$505,MATCH(B7&amp;"",'المستفيدون'!$A$6:$A$505,0))&amp;"","كود غير موجود"))</f>
        <v/>
      </c>
      <c r="G7" s="6">
        <f>IF(F7="كود غير موجود","راجع الكود",IF(AND(N(D7)&gt;0,NOT(ISNUMBER(A7))),"بدون تاريخ",""))</f>
        <v/>
      </c>
    </row>
    <row r="8">
      <c r="A8" s="17" t="n">
        <v>46259</v>
      </c>
      <c r="B8" s="5" t="n"/>
      <c r="C8" s="5" t="inlineStr">
        <is>
          <t>مصروفات إدارية</t>
        </is>
      </c>
      <c r="D8" s="14" t="n">
        <v>400</v>
      </c>
      <c r="E8" s="5" t="n"/>
      <c r="F8" s="6">
        <f>IF(B8&amp;""="","",IFERROR(INDEX('المستفيدون'!$B$6:$B$505,MATCH(B8&amp;"",'المستفيدون'!$A$6:$A$505,0))&amp;"","كود غير موجود"))</f>
        <v/>
      </c>
      <c r="G8" s="6">
        <f>IF(F8="كود غير موجود","راجع الكود",IF(AND(N(D8)&gt;0,NOT(ISNUMBER(A8))),"بدون تاريخ",""))</f>
        <v/>
      </c>
    </row>
    <row r="9">
      <c r="A9" s="17" t="n">
        <v>46270</v>
      </c>
      <c r="B9" s="5" t="inlineStr">
        <is>
          <t>B001</t>
        </is>
      </c>
      <c r="C9" s="5" t="inlineStr">
        <is>
          <t>مواد غذائية</t>
        </is>
      </c>
      <c r="D9" s="14" t="n">
        <v>600</v>
      </c>
      <c r="E9" s="5" t="n"/>
      <c r="F9" s="6">
        <f>IF(B9&amp;""="","",IFERROR(INDEX('المستفيدون'!$B$6:$B$505,MATCH(B9&amp;"",'المستفيدون'!$A$6:$A$505,0))&amp;"","كود غير موجود"))</f>
        <v/>
      </c>
      <c r="G9" s="6">
        <f>IF(F9="كود غير موجود","راجع الكود",IF(AND(N(D9)&gt;0,NOT(ISNUMBER(A9))),"بدون تاريخ",""))</f>
        <v/>
      </c>
    </row>
    <row r="10">
      <c r="A10" s="17" t="n">
        <v>46273</v>
      </c>
      <c r="B10" s="5" t="inlineStr">
        <is>
          <t>B003</t>
        </is>
      </c>
      <c r="C10" s="5" t="inlineStr">
        <is>
          <t>تعليم</t>
        </is>
      </c>
      <c r="D10" s="14" t="n">
        <v>700</v>
      </c>
      <c r="E10" s="5" t="n"/>
      <c r="F10" s="6">
        <f>IF(B10&amp;""="","",IFERROR(INDEX('المستفيدون'!$B$6:$B$505,MATCH(B10&amp;"",'المستفيدون'!$A$6:$A$505,0))&amp;"","كود غير موجود"))</f>
        <v/>
      </c>
      <c r="G10" s="6">
        <f>IF(F10="كود غير موجود","راجع الكود",IF(AND(N(D10)&gt;0,NOT(ISNUMBER(A10))),"بدون تاريخ",""))</f>
        <v/>
      </c>
    </row>
    <row r="11">
      <c r="A11" s="17" t="n">
        <v>46285</v>
      </c>
      <c r="B11" s="5" t="inlineStr">
        <is>
          <t>B006</t>
        </is>
      </c>
      <c r="C11" s="5" t="inlineStr">
        <is>
          <t>مساعدات نقدية</t>
        </is>
      </c>
      <c r="D11" s="14" t="n">
        <v>1000</v>
      </c>
      <c r="E11" s="5" t="n"/>
      <c r="F11" s="6">
        <f>IF(B11&amp;""="","",IFERROR(INDEX('المستفيدون'!$B$6:$B$505,MATCH(B11&amp;"",'المستفيدون'!$A$6:$A$505,0))&amp;"","كود غير موجود"))</f>
        <v/>
      </c>
      <c r="G11" s="6">
        <f>IF(F11="كود غير موجود","راجع الكود",IF(AND(N(D11)&gt;0,NOT(ISNUMBER(A11))),"بدون تاريخ",""))</f>
        <v/>
      </c>
    </row>
    <row r="12">
      <c r="A12" s="17" t="n">
        <v>46293</v>
      </c>
      <c r="B12" s="5" t="n"/>
      <c r="C12" s="5" t="inlineStr">
        <is>
          <t>مصروفات إدارية</t>
        </is>
      </c>
      <c r="D12" s="14" t="n">
        <v>450</v>
      </c>
      <c r="E12" s="5" t="n"/>
      <c r="F12" s="6">
        <f>IF(B12&amp;""="","",IFERROR(INDEX('المستفيدون'!$B$6:$B$505,MATCH(B12&amp;"",'المستفيدون'!$A$6:$A$505,0))&amp;"","كود غير موجود"))</f>
        <v/>
      </c>
      <c r="G12" s="6">
        <f>IF(F12="كود غير موجود","راجع الكود",IF(AND(N(D12)&gt;0,NOT(ISNUMBER(A12))),"بدون تاريخ",""))</f>
        <v/>
      </c>
    </row>
    <row r="13">
      <c r="A13" s="17" t="n">
        <v>46299</v>
      </c>
      <c r="B13" s="5" t="inlineStr">
        <is>
          <t>B001</t>
        </is>
      </c>
      <c r="C13" s="5" t="inlineStr">
        <is>
          <t>مساعدات نقدية</t>
        </is>
      </c>
      <c r="D13" s="14" t="n">
        <v>800</v>
      </c>
      <c r="E13" s="5" t="n"/>
      <c r="F13" s="6">
        <f>IF(B13&amp;""="","",IFERROR(INDEX('المستفيدون'!$B$6:$B$505,MATCH(B13&amp;"",'المستفيدون'!$A$6:$A$505,0))&amp;"","كود غير موجود"))</f>
        <v/>
      </c>
      <c r="G13" s="6">
        <f>IF(F13="كود غير موجود","راجع الكود",IF(AND(N(D13)&gt;0,NOT(ISNUMBER(A13))),"بدون تاريخ",""))</f>
        <v/>
      </c>
    </row>
    <row r="14">
      <c r="A14" s="17" t="n">
        <v>46301</v>
      </c>
      <c r="B14" s="5" t="inlineStr">
        <is>
          <t>B002</t>
        </is>
      </c>
      <c r="C14" s="5" t="inlineStr">
        <is>
          <t>مواد غذائية</t>
        </is>
      </c>
      <c r="D14" s="14" t="n">
        <v>900</v>
      </c>
      <c r="E14" s="5" t="n"/>
      <c r="F14" s="6">
        <f>IF(B14&amp;""="","",IFERROR(INDEX('المستفيدون'!$B$6:$B$505,MATCH(B14&amp;"",'المستفيدون'!$A$6:$A$505,0))&amp;"","كود غير موجود"))</f>
        <v/>
      </c>
      <c r="G14" s="6">
        <f>IF(F14="كود غير موجود","راجع الكود",IF(AND(N(D14)&gt;0,NOT(ISNUMBER(A14))),"بدون تاريخ",""))</f>
        <v/>
      </c>
    </row>
    <row r="15">
      <c r="A15" s="17" t="n">
        <v>46304</v>
      </c>
      <c r="B15" s="5" t="inlineStr">
        <is>
          <t>B004</t>
        </is>
      </c>
      <c r="C15" s="5" t="inlineStr">
        <is>
          <t>علاج وأدوية</t>
        </is>
      </c>
      <c r="D15" s="14" t="n">
        <v>1500</v>
      </c>
      <c r="E15" s="5" t="n"/>
      <c r="F15" s="6">
        <f>IF(B15&amp;""="","",IFERROR(INDEX('المستفيدون'!$B$6:$B$505,MATCH(B15&amp;"",'المستفيدون'!$A$6:$A$505,0))&amp;"","كود غير موجود"))</f>
        <v/>
      </c>
      <c r="G15" s="6">
        <f>IF(F15="كود غير موجود","راجع الكود",IF(AND(N(D15)&gt;0,NOT(ISNUMBER(A15))),"بدون تاريخ",""))</f>
        <v/>
      </c>
    </row>
    <row r="16">
      <c r="A16" s="17" t="n">
        <v>46309</v>
      </c>
      <c r="B16" s="5" t="inlineStr">
        <is>
          <t>B005</t>
        </is>
      </c>
      <c r="C16" s="5" t="inlineStr">
        <is>
          <t>تعليم</t>
        </is>
      </c>
      <c r="D16" s="14" t="n">
        <v>1200</v>
      </c>
      <c r="E16" s="5" t="n"/>
      <c r="F16" s="6">
        <f>IF(B16&amp;""="","",IFERROR(INDEX('المستفيدون'!$B$6:$B$505,MATCH(B16&amp;"",'المستفيدون'!$A$6:$A$505,0))&amp;"","كود غير موجود"))</f>
        <v/>
      </c>
      <c r="G16" s="6">
        <f>IF(F16="كود غير موجود","راجع الكود",IF(AND(N(D16)&gt;0,NOT(ISNUMBER(A16))),"بدون تاريخ",""))</f>
        <v/>
      </c>
    </row>
    <row r="17">
      <c r="A17" s="17" t="n">
        <v>46311</v>
      </c>
      <c r="B17" s="5" t="inlineStr">
        <is>
          <t>B006</t>
        </is>
      </c>
      <c r="C17" s="5" t="inlineStr">
        <is>
          <t>مساعدات نقدية</t>
        </is>
      </c>
      <c r="D17" s="14" t="n">
        <v>1000</v>
      </c>
      <c r="E17" s="5" t="n"/>
      <c r="F17" s="6">
        <f>IF(B17&amp;""="","",IFERROR(INDEX('المستفيدون'!$B$6:$B$505,MATCH(B17&amp;"",'المستفيدون'!$A$6:$A$505,0))&amp;"","كود غير موجود"))</f>
        <v/>
      </c>
      <c r="G17" s="6">
        <f>IF(F17="كود غير موجود","راجع الكود",IF(AND(N(D17)&gt;0,NOT(ISNUMBER(A17))),"بدون تاريخ",""))</f>
        <v/>
      </c>
    </row>
    <row r="18">
      <c r="A18" s="17" t="n">
        <v>46315</v>
      </c>
      <c r="B18" s="5" t="inlineStr">
        <is>
          <t>B003</t>
        </is>
      </c>
      <c r="C18" s="5" t="inlineStr">
        <is>
          <t>تعليم</t>
        </is>
      </c>
      <c r="D18" s="14" t="n">
        <v>700</v>
      </c>
      <c r="E18" s="5" t="n"/>
      <c r="F18" s="6">
        <f>IF(B18&amp;""="","",IFERROR(INDEX('المستفيدون'!$B$6:$B$505,MATCH(B18&amp;"",'المستفيدون'!$A$6:$A$505,0))&amp;"","كود غير موجود"))</f>
        <v/>
      </c>
      <c r="G18" s="6">
        <f>IF(F18="كود غير موجود","راجع الكود",IF(AND(N(D18)&gt;0,NOT(ISNUMBER(A18))),"بدون تاريخ",""))</f>
        <v/>
      </c>
    </row>
    <row r="19">
      <c r="A19" s="17" t="n">
        <v>46319</v>
      </c>
      <c r="B19" s="5" t="n"/>
      <c r="C19" s="5" t="inlineStr">
        <is>
          <t>مشروعات الجمعية</t>
        </is>
      </c>
      <c r="D19" s="14" t="n">
        <v>3000</v>
      </c>
      <c r="E19" s="5" t="n"/>
      <c r="F19" s="6">
        <f>IF(B19&amp;""="","",IFERROR(INDEX('المستفيدون'!$B$6:$B$505,MATCH(B19&amp;"",'المستفيدون'!$A$6:$A$505,0))&amp;"","كود غير موجود"))</f>
        <v/>
      </c>
      <c r="G19" s="6">
        <f>IF(F19="كود غير موجود","راجع الكود",IF(AND(N(D19)&gt;0,NOT(ISNUMBER(A19))),"بدون تاريخ",""))</f>
        <v/>
      </c>
    </row>
    <row r="20">
      <c r="A20" s="17" t="n">
        <v>46322</v>
      </c>
      <c r="B20" s="5" t="inlineStr">
        <is>
          <t>B099</t>
        </is>
      </c>
      <c r="C20" s="5" t="inlineStr">
        <is>
          <t>مساعدات نقدية</t>
        </is>
      </c>
      <c r="D20" s="14" t="n">
        <v>300</v>
      </c>
      <c r="E20" s="5" t="n"/>
      <c r="F20" s="6">
        <f>IF(B20&amp;""="","",IFERROR(INDEX('المستفيدون'!$B$6:$B$505,MATCH(B20&amp;"",'المستفيدون'!$A$6:$A$505,0))&amp;"","كود غير موجود"))</f>
        <v/>
      </c>
      <c r="G20" s="6">
        <f>IF(F20="كود غير موجود","راجع الكود",IF(AND(N(D20)&gt;0,NOT(ISNUMBER(A20))),"بدون تاريخ",""))</f>
        <v/>
      </c>
    </row>
    <row r="21">
      <c r="A21" s="17" t="n">
        <v>46323</v>
      </c>
      <c r="B21" s="5" t="inlineStr">
        <is>
          <t>B007</t>
        </is>
      </c>
      <c r="C21" s="5" t="inlineStr">
        <is>
          <t>مواد غذائية</t>
        </is>
      </c>
      <c r="D21" s="14" t="n">
        <v>500</v>
      </c>
      <c r="E21" s="5" t="n"/>
      <c r="F21" s="6">
        <f>IF(B21&amp;""="","",IFERROR(INDEX('المستفيدون'!$B$6:$B$505,MATCH(B21&amp;"",'المستفيدون'!$A$6:$A$505,0))&amp;"","كود غير موجود"))</f>
        <v/>
      </c>
      <c r="G21" s="6">
        <f>IF(F21="كود غير موجود","راجع الكود",IF(AND(N(D21)&gt;0,NOT(ISNUMBER(A21))),"بدون تاريخ",""))</f>
        <v/>
      </c>
    </row>
    <row r="22">
      <c r="A22" s="17" t="n">
        <v>46324</v>
      </c>
      <c r="B22" s="5" t="n"/>
      <c r="C22" s="5" t="inlineStr">
        <is>
          <t>مصروفات إدارية</t>
        </is>
      </c>
      <c r="D22" s="14" t="n">
        <v>500</v>
      </c>
      <c r="E22" s="5" t="n"/>
      <c r="F22" s="6">
        <f>IF(B22&amp;""="","",IFERROR(INDEX('المستفيدون'!$B$6:$B$505,MATCH(B22&amp;"",'المستفيدون'!$A$6:$A$505,0))&amp;"","كود غير موجود"))</f>
        <v/>
      </c>
      <c r="G22" s="6">
        <f>IF(F22="كود غير موجود","راجع الكود",IF(AND(N(D22)&gt;0,NOT(ISNUMBER(A22))),"بدون تاريخ",""))</f>
        <v/>
      </c>
    </row>
    <row r="23">
      <c r="A23" s="17" t="n">
        <v>46326</v>
      </c>
      <c r="B23" s="5" t="inlineStr">
        <is>
          <t>B002</t>
        </is>
      </c>
      <c r="C23" s="5" t="inlineStr">
        <is>
          <t>مساعدات نقدية</t>
        </is>
      </c>
      <c r="D23" s="14" t="n">
        <v>600</v>
      </c>
      <c r="E23" s="5" t="n"/>
      <c r="F23" s="6">
        <f>IF(B23&amp;""="","",IFERROR(INDEX('المستفيدون'!$B$6:$B$505,MATCH(B23&amp;"",'المستفيدون'!$A$6:$A$505,0))&amp;"","كود غير موجود"))</f>
        <v/>
      </c>
      <c r="G23" s="6">
        <f>IF(F23="كود غير موجود","راجع الكود",IF(AND(N(D23)&gt;0,NOT(ISNUMBER(A23))),"بدون تاريخ",""))</f>
        <v/>
      </c>
    </row>
    <row r="24">
      <c r="A24" s="17" t="n">
        <v>46327</v>
      </c>
      <c r="B24" s="5" t="inlineStr">
        <is>
          <t>B001</t>
        </is>
      </c>
      <c r="C24" s="5" t="inlineStr">
        <is>
          <t>مواد غذائية</t>
        </is>
      </c>
      <c r="D24" s="14" t="n">
        <v>650</v>
      </c>
      <c r="E24" s="5" t="n"/>
      <c r="F24" s="6">
        <f>IF(B24&amp;""="","",IFERROR(INDEX('المستفيدون'!$B$6:$B$505,MATCH(B24&amp;"",'المستفيدون'!$A$6:$A$505,0))&amp;"","كود غير موجود"))</f>
        <v/>
      </c>
      <c r="G24" s="6">
        <f>IF(F24="كود غير موجود","راجع الكود",IF(AND(N(D24)&gt;0,NOT(ISNUMBER(A24))),"بدون تاريخ",""))</f>
        <v/>
      </c>
    </row>
    <row r="25">
      <c r="A25" s="17" t="n"/>
      <c r="B25" s="5" t="n"/>
      <c r="C25" s="5" t="n"/>
      <c r="D25" s="14" t="n"/>
      <c r="E25" s="5" t="n"/>
      <c r="F25" s="6">
        <f>IF(B25&amp;""="","",IFERROR(INDEX('المستفيدون'!$B$6:$B$505,MATCH(B25&amp;"",'المستفيدون'!$A$6:$A$505,0))&amp;"","كود غير موجود"))</f>
        <v/>
      </c>
      <c r="G25" s="6">
        <f>IF(F25="كود غير موجود","راجع الكود",IF(AND(N(D25)&gt;0,NOT(ISNUMBER(A25))),"بدون تاريخ",""))</f>
        <v/>
      </c>
    </row>
    <row r="26">
      <c r="A26" s="17" t="n"/>
      <c r="B26" s="5" t="n"/>
      <c r="C26" s="5" t="n"/>
      <c r="D26" s="14" t="n"/>
      <c r="E26" s="5" t="n"/>
      <c r="F26" s="6">
        <f>IF(B26&amp;""="","",IFERROR(INDEX('المستفيدون'!$B$6:$B$505,MATCH(B26&amp;"",'المستفيدون'!$A$6:$A$505,0))&amp;"","كود غير موجود"))</f>
        <v/>
      </c>
      <c r="G26" s="6">
        <f>IF(F26="كود غير موجود","راجع الكود",IF(AND(N(D26)&gt;0,NOT(ISNUMBER(A26))),"بدون تاريخ",""))</f>
        <v/>
      </c>
    </row>
    <row r="27">
      <c r="A27" s="17" t="n"/>
      <c r="B27" s="5" t="n"/>
      <c r="C27" s="5" t="n"/>
      <c r="D27" s="14" t="n"/>
      <c r="E27" s="5" t="n"/>
      <c r="F27" s="6">
        <f>IF(B27&amp;""="","",IFERROR(INDEX('المستفيدون'!$B$6:$B$505,MATCH(B27&amp;"",'المستفيدون'!$A$6:$A$505,0))&amp;"","كود غير موجود"))</f>
        <v/>
      </c>
      <c r="G27" s="6">
        <f>IF(F27="كود غير موجود","راجع الكود",IF(AND(N(D27)&gt;0,NOT(ISNUMBER(A27))),"بدون تاريخ",""))</f>
        <v/>
      </c>
    </row>
    <row r="28">
      <c r="A28" s="17" t="n"/>
      <c r="B28" s="5" t="n"/>
      <c r="C28" s="5" t="n"/>
      <c r="D28" s="14" t="n"/>
      <c r="E28" s="5" t="n"/>
      <c r="F28" s="6">
        <f>IF(B28&amp;""="","",IFERROR(INDEX('المستفيدون'!$B$6:$B$505,MATCH(B28&amp;"",'المستفيدون'!$A$6:$A$505,0))&amp;"","كود غير موجود"))</f>
        <v/>
      </c>
      <c r="G28" s="6">
        <f>IF(F28="كود غير موجود","راجع الكود",IF(AND(N(D28)&gt;0,NOT(ISNUMBER(A28))),"بدون تاريخ",""))</f>
        <v/>
      </c>
    </row>
    <row r="29">
      <c r="A29" s="17" t="n"/>
      <c r="B29" s="5" t="n"/>
      <c r="C29" s="5" t="n"/>
      <c r="D29" s="14" t="n"/>
      <c r="E29" s="5" t="n"/>
      <c r="F29" s="6">
        <f>IF(B29&amp;""="","",IFERROR(INDEX('المستفيدون'!$B$6:$B$505,MATCH(B29&amp;"",'المستفيدون'!$A$6:$A$505,0))&amp;"","كود غير موجود"))</f>
        <v/>
      </c>
      <c r="G29" s="6">
        <f>IF(F29="كود غير موجود","راجع الكود",IF(AND(N(D29)&gt;0,NOT(ISNUMBER(A29))),"بدون تاريخ",""))</f>
        <v/>
      </c>
    </row>
    <row r="30">
      <c r="A30" s="17" t="n"/>
      <c r="B30" s="5" t="n"/>
      <c r="C30" s="5" t="n"/>
      <c r="D30" s="14" t="n"/>
      <c r="E30" s="5" t="n"/>
      <c r="F30" s="6">
        <f>IF(B30&amp;""="","",IFERROR(INDEX('المستفيدون'!$B$6:$B$505,MATCH(B30&amp;"",'المستفيدون'!$A$6:$A$505,0))&amp;"","كود غير موجود"))</f>
        <v/>
      </c>
      <c r="G30" s="6">
        <f>IF(F30="كود غير موجود","راجع الكود",IF(AND(N(D30)&gt;0,NOT(ISNUMBER(A30))),"بدون تاريخ",""))</f>
        <v/>
      </c>
    </row>
    <row r="31">
      <c r="A31" s="17" t="n"/>
      <c r="B31" s="5" t="n"/>
      <c r="C31" s="5" t="n"/>
      <c r="D31" s="14" t="n"/>
      <c r="E31" s="5" t="n"/>
      <c r="F31" s="6">
        <f>IF(B31&amp;""="","",IFERROR(INDEX('المستفيدون'!$B$6:$B$505,MATCH(B31&amp;"",'المستفيدون'!$A$6:$A$505,0))&amp;"","كود غير موجود"))</f>
        <v/>
      </c>
      <c r="G31" s="6">
        <f>IF(F31="كود غير موجود","راجع الكود",IF(AND(N(D31)&gt;0,NOT(ISNUMBER(A31))),"بدون تاريخ",""))</f>
        <v/>
      </c>
    </row>
    <row r="32">
      <c r="A32" s="17" t="n"/>
      <c r="B32" s="5" t="n"/>
      <c r="C32" s="5" t="n"/>
      <c r="D32" s="14" t="n"/>
      <c r="E32" s="5" t="n"/>
      <c r="F32" s="6">
        <f>IF(B32&amp;""="","",IFERROR(INDEX('المستفيدون'!$B$6:$B$505,MATCH(B32&amp;"",'المستفيدون'!$A$6:$A$505,0))&amp;"","كود غير موجود"))</f>
        <v/>
      </c>
      <c r="G32" s="6">
        <f>IF(F32="كود غير موجود","راجع الكود",IF(AND(N(D32)&gt;0,NOT(ISNUMBER(A32))),"بدون تاريخ",""))</f>
        <v/>
      </c>
    </row>
    <row r="33">
      <c r="A33" s="17" t="n"/>
      <c r="B33" s="5" t="n"/>
      <c r="C33" s="5" t="n"/>
      <c r="D33" s="14" t="n"/>
      <c r="E33" s="5" t="n"/>
      <c r="F33" s="6">
        <f>IF(B33&amp;""="","",IFERROR(INDEX('المستفيدون'!$B$6:$B$505,MATCH(B33&amp;"",'المستفيدون'!$A$6:$A$505,0))&amp;"","كود غير موجود"))</f>
        <v/>
      </c>
      <c r="G33" s="6">
        <f>IF(F33="كود غير موجود","راجع الكود",IF(AND(N(D33)&gt;0,NOT(ISNUMBER(A33))),"بدون تاريخ",""))</f>
        <v/>
      </c>
    </row>
    <row r="34">
      <c r="A34" s="17" t="n"/>
      <c r="B34" s="5" t="n"/>
      <c r="C34" s="5" t="n"/>
      <c r="D34" s="14" t="n"/>
      <c r="E34" s="5" t="n"/>
      <c r="F34" s="6">
        <f>IF(B34&amp;""="","",IFERROR(INDEX('المستفيدون'!$B$6:$B$505,MATCH(B34&amp;"",'المستفيدون'!$A$6:$A$505,0))&amp;"","كود غير موجود"))</f>
        <v/>
      </c>
      <c r="G34" s="6">
        <f>IF(F34="كود غير موجود","راجع الكود",IF(AND(N(D34)&gt;0,NOT(ISNUMBER(A34))),"بدون تاريخ",""))</f>
        <v/>
      </c>
    </row>
    <row r="35">
      <c r="A35" s="17" t="n"/>
      <c r="B35" s="5" t="n"/>
      <c r="C35" s="5" t="n"/>
      <c r="D35" s="14" t="n"/>
      <c r="E35" s="5" t="n"/>
      <c r="F35" s="6">
        <f>IF(B35&amp;""="","",IFERROR(INDEX('المستفيدون'!$B$6:$B$505,MATCH(B35&amp;"",'المستفيدون'!$A$6:$A$505,0))&amp;"","كود غير موجود"))</f>
        <v/>
      </c>
      <c r="G35" s="6">
        <f>IF(F35="كود غير موجود","راجع الكود",IF(AND(N(D35)&gt;0,NOT(ISNUMBER(A35))),"بدون تاريخ",""))</f>
        <v/>
      </c>
    </row>
    <row r="36">
      <c r="A36" s="17" t="n"/>
      <c r="B36" s="5" t="n"/>
      <c r="C36" s="5" t="n"/>
      <c r="D36" s="14" t="n"/>
      <c r="E36" s="5" t="n"/>
      <c r="F36" s="6">
        <f>IF(B36&amp;""="","",IFERROR(INDEX('المستفيدون'!$B$6:$B$505,MATCH(B36&amp;"",'المستفيدون'!$A$6:$A$505,0))&amp;"","كود غير موجود"))</f>
        <v/>
      </c>
      <c r="G36" s="6">
        <f>IF(F36="كود غير موجود","راجع الكود",IF(AND(N(D36)&gt;0,NOT(ISNUMBER(A36))),"بدون تاريخ",""))</f>
        <v/>
      </c>
    </row>
    <row r="37">
      <c r="A37" s="17" t="n"/>
      <c r="B37" s="5" t="n"/>
      <c r="C37" s="5" t="n"/>
      <c r="D37" s="14" t="n"/>
      <c r="E37" s="5" t="n"/>
      <c r="F37" s="6">
        <f>IF(B37&amp;""="","",IFERROR(INDEX('المستفيدون'!$B$6:$B$505,MATCH(B37&amp;"",'المستفيدون'!$A$6:$A$505,0))&amp;"","كود غير موجود"))</f>
        <v/>
      </c>
      <c r="G37" s="6">
        <f>IF(F37="كود غير موجود","راجع الكود",IF(AND(N(D37)&gt;0,NOT(ISNUMBER(A37))),"بدون تاريخ",""))</f>
        <v/>
      </c>
    </row>
    <row r="38">
      <c r="A38" s="17" t="n"/>
      <c r="B38" s="5" t="n"/>
      <c r="C38" s="5" t="n"/>
      <c r="D38" s="14" t="n"/>
      <c r="E38" s="5" t="n"/>
      <c r="F38" s="6">
        <f>IF(B38&amp;""="","",IFERROR(INDEX('المستفيدون'!$B$6:$B$505,MATCH(B38&amp;"",'المستفيدون'!$A$6:$A$505,0))&amp;"","كود غير موجود"))</f>
        <v/>
      </c>
      <c r="G38" s="6">
        <f>IF(F38="كود غير موجود","راجع الكود",IF(AND(N(D38)&gt;0,NOT(ISNUMBER(A38))),"بدون تاريخ",""))</f>
        <v/>
      </c>
    </row>
    <row r="39">
      <c r="A39" s="17" t="n"/>
      <c r="B39" s="5" t="n"/>
      <c r="C39" s="5" t="n"/>
      <c r="D39" s="14" t="n"/>
      <c r="E39" s="5" t="n"/>
      <c r="F39" s="6">
        <f>IF(B39&amp;""="","",IFERROR(INDEX('المستفيدون'!$B$6:$B$505,MATCH(B39&amp;"",'المستفيدون'!$A$6:$A$505,0))&amp;"","كود غير موجود"))</f>
        <v/>
      </c>
      <c r="G39" s="6">
        <f>IF(F39="كود غير موجود","راجع الكود",IF(AND(N(D39)&gt;0,NOT(ISNUMBER(A39))),"بدون تاريخ",""))</f>
        <v/>
      </c>
    </row>
    <row r="40">
      <c r="A40" s="17" t="n"/>
      <c r="B40" s="5" t="n"/>
      <c r="C40" s="5" t="n"/>
      <c r="D40" s="14" t="n"/>
      <c r="E40" s="5" t="n"/>
      <c r="F40" s="6">
        <f>IF(B40&amp;""="","",IFERROR(INDEX('المستفيدون'!$B$6:$B$505,MATCH(B40&amp;"",'المستفيدون'!$A$6:$A$505,0))&amp;"","كود غير موجود"))</f>
        <v/>
      </c>
      <c r="G40" s="6">
        <f>IF(F40="كود غير موجود","راجع الكود",IF(AND(N(D40)&gt;0,NOT(ISNUMBER(A40))),"بدون تاريخ",""))</f>
        <v/>
      </c>
    </row>
    <row r="41">
      <c r="A41" s="17" t="n"/>
      <c r="B41" s="5" t="n"/>
      <c r="C41" s="5" t="n"/>
      <c r="D41" s="14" t="n"/>
      <c r="E41" s="5" t="n"/>
      <c r="F41" s="6">
        <f>IF(B41&amp;""="","",IFERROR(INDEX('المستفيدون'!$B$6:$B$505,MATCH(B41&amp;"",'المستفيدون'!$A$6:$A$505,0))&amp;"","كود غير موجود"))</f>
        <v/>
      </c>
      <c r="G41" s="6">
        <f>IF(F41="كود غير موجود","راجع الكود",IF(AND(N(D41)&gt;0,NOT(ISNUMBER(A41))),"بدون تاريخ",""))</f>
        <v/>
      </c>
    </row>
    <row r="42">
      <c r="A42" s="17" t="n"/>
      <c r="B42" s="5" t="n"/>
      <c r="C42" s="5" t="n"/>
      <c r="D42" s="14" t="n"/>
      <c r="E42" s="5" t="n"/>
      <c r="F42" s="6">
        <f>IF(B42&amp;""="","",IFERROR(INDEX('المستفيدون'!$B$6:$B$505,MATCH(B42&amp;"",'المستفيدون'!$A$6:$A$505,0))&amp;"","كود غير موجود"))</f>
        <v/>
      </c>
      <c r="G42" s="6">
        <f>IF(F42="كود غير موجود","راجع الكود",IF(AND(N(D42)&gt;0,NOT(ISNUMBER(A42))),"بدون تاريخ",""))</f>
        <v/>
      </c>
    </row>
    <row r="43">
      <c r="A43" s="17" t="n"/>
      <c r="B43" s="5" t="n"/>
      <c r="C43" s="5" t="n"/>
      <c r="D43" s="14" t="n"/>
      <c r="E43" s="5" t="n"/>
      <c r="F43" s="6">
        <f>IF(B43&amp;""="","",IFERROR(INDEX('المستفيدون'!$B$6:$B$505,MATCH(B43&amp;"",'المستفيدون'!$A$6:$A$505,0))&amp;"","كود غير موجود"))</f>
        <v/>
      </c>
      <c r="G43" s="6">
        <f>IF(F43="كود غير موجود","راجع الكود",IF(AND(N(D43)&gt;0,NOT(ISNUMBER(A43))),"بدون تاريخ",""))</f>
        <v/>
      </c>
    </row>
    <row r="44">
      <c r="A44" s="17" t="n"/>
      <c r="B44" s="5" t="n"/>
      <c r="C44" s="5" t="n"/>
      <c r="D44" s="14" t="n"/>
      <c r="E44" s="5" t="n"/>
      <c r="F44" s="6">
        <f>IF(B44&amp;""="","",IFERROR(INDEX('المستفيدون'!$B$6:$B$505,MATCH(B44&amp;"",'المستفيدون'!$A$6:$A$505,0))&amp;"","كود غير موجود"))</f>
        <v/>
      </c>
      <c r="G44" s="6">
        <f>IF(F44="كود غير موجود","راجع الكود",IF(AND(N(D44)&gt;0,NOT(ISNUMBER(A44))),"بدون تاريخ",""))</f>
        <v/>
      </c>
    </row>
    <row r="45">
      <c r="A45" s="17" t="n"/>
      <c r="B45" s="5" t="n"/>
      <c r="C45" s="5" t="n"/>
      <c r="D45" s="14" t="n"/>
      <c r="E45" s="5" t="n"/>
      <c r="F45" s="6">
        <f>IF(B45&amp;""="","",IFERROR(INDEX('المستفيدون'!$B$6:$B$505,MATCH(B45&amp;"",'المستفيدون'!$A$6:$A$505,0))&amp;"","كود غير موجود"))</f>
        <v/>
      </c>
      <c r="G45" s="6">
        <f>IF(F45="كود غير موجود","راجع الكود",IF(AND(N(D45)&gt;0,NOT(ISNUMBER(A45))),"بدون تاريخ",""))</f>
        <v/>
      </c>
    </row>
    <row r="46">
      <c r="A46" s="17" t="n"/>
      <c r="B46" s="5" t="n"/>
      <c r="C46" s="5" t="n"/>
      <c r="D46" s="14" t="n"/>
      <c r="E46" s="5" t="n"/>
      <c r="F46" s="6">
        <f>IF(B46&amp;""="","",IFERROR(INDEX('المستفيدون'!$B$6:$B$505,MATCH(B46&amp;"",'المستفيدون'!$A$6:$A$505,0))&amp;"","كود غير موجود"))</f>
        <v/>
      </c>
      <c r="G46" s="6">
        <f>IF(F46="كود غير موجود","راجع الكود",IF(AND(N(D46)&gt;0,NOT(ISNUMBER(A46))),"بدون تاريخ",""))</f>
        <v/>
      </c>
    </row>
    <row r="47">
      <c r="A47" s="17" t="n"/>
      <c r="B47" s="5" t="n"/>
      <c r="C47" s="5" t="n"/>
      <c r="D47" s="14" t="n"/>
      <c r="E47" s="5" t="n"/>
      <c r="F47" s="6">
        <f>IF(B47&amp;""="","",IFERROR(INDEX('المستفيدون'!$B$6:$B$505,MATCH(B47&amp;"",'المستفيدون'!$A$6:$A$505,0))&amp;"","كود غير موجود"))</f>
        <v/>
      </c>
      <c r="G47" s="6">
        <f>IF(F47="كود غير موجود","راجع الكود",IF(AND(N(D47)&gt;0,NOT(ISNUMBER(A47))),"بدون تاريخ",""))</f>
        <v/>
      </c>
    </row>
    <row r="48">
      <c r="A48" s="17" t="n"/>
      <c r="B48" s="5" t="n"/>
      <c r="C48" s="5" t="n"/>
      <c r="D48" s="14" t="n"/>
      <c r="E48" s="5" t="n"/>
      <c r="F48" s="6">
        <f>IF(B48&amp;""="","",IFERROR(INDEX('المستفيدون'!$B$6:$B$505,MATCH(B48&amp;"",'المستفيدون'!$A$6:$A$505,0))&amp;"","كود غير موجود"))</f>
        <v/>
      </c>
      <c r="G48" s="6">
        <f>IF(F48="كود غير موجود","راجع الكود",IF(AND(N(D48)&gt;0,NOT(ISNUMBER(A48))),"بدون تاريخ",""))</f>
        <v/>
      </c>
    </row>
    <row r="49">
      <c r="A49" s="17" t="n"/>
      <c r="B49" s="5" t="n"/>
      <c r="C49" s="5" t="n"/>
      <c r="D49" s="14" t="n"/>
      <c r="E49" s="5" t="n"/>
      <c r="F49" s="6">
        <f>IF(B49&amp;""="","",IFERROR(INDEX('المستفيدون'!$B$6:$B$505,MATCH(B49&amp;"",'المستفيدون'!$A$6:$A$505,0))&amp;"","كود غير موجود"))</f>
        <v/>
      </c>
      <c r="G49" s="6">
        <f>IF(F49="كود غير موجود","راجع الكود",IF(AND(N(D49)&gt;0,NOT(ISNUMBER(A49))),"بدون تاريخ",""))</f>
        <v/>
      </c>
    </row>
    <row r="50">
      <c r="A50" s="17" t="n"/>
      <c r="B50" s="5" t="n"/>
      <c r="C50" s="5" t="n"/>
      <c r="D50" s="14" t="n"/>
      <c r="E50" s="5" t="n"/>
      <c r="F50" s="6">
        <f>IF(B50&amp;""="","",IFERROR(INDEX('المستفيدون'!$B$6:$B$505,MATCH(B50&amp;"",'المستفيدون'!$A$6:$A$505,0))&amp;"","كود غير موجود"))</f>
        <v/>
      </c>
      <c r="G50" s="6">
        <f>IF(F50="كود غير موجود","راجع الكود",IF(AND(N(D50)&gt;0,NOT(ISNUMBER(A50))),"بدون تاريخ",""))</f>
        <v/>
      </c>
    </row>
    <row r="51">
      <c r="A51" s="17" t="n"/>
      <c r="B51" s="5" t="n"/>
      <c r="C51" s="5" t="n"/>
      <c r="D51" s="14" t="n"/>
      <c r="E51" s="5" t="n"/>
      <c r="F51" s="6">
        <f>IF(B51&amp;""="","",IFERROR(INDEX('المستفيدون'!$B$6:$B$505,MATCH(B51&amp;"",'المستفيدون'!$A$6:$A$505,0))&amp;"","كود غير موجود"))</f>
        <v/>
      </c>
      <c r="G51" s="6">
        <f>IF(F51="كود غير موجود","راجع الكود",IF(AND(N(D51)&gt;0,NOT(ISNUMBER(A51))),"بدون تاريخ",""))</f>
        <v/>
      </c>
    </row>
    <row r="52">
      <c r="A52" s="17" t="n"/>
      <c r="B52" s="5" t="n"/>
      <c r="C52" s="5" t="n"/>
      <c r="D52" s="14" t="n"/>
      <c r="E52" s="5" t="n"/>
      <c r="F52" s="6">
        <f>IF(B52&amp;""="","",IFERROR(INDEX('المستفيدون'!$B$6:$B$505,MATCH(B52&amp;"",'المستفيدون'!$A$6:$A$505,0))&amp;"","كود غير موجود"))</f>
        <v/>
      </c>
      <c r="G52" s="6">
        <f>IF(F52="كود غير موجود","راجع الكود",IF(AND(N(D52)&gt;0,NOT(ISNUMBER(A52))),"بدون تاريخ",""))</f>
        <v/>
      </c>
    </row>
    <row r="53">
      <c r="A53" s="17" t="n"/>
      <c r="B53" s="5" t="n"/>
      <c r="C53" s="5" t="n"/>
      <c r="D53" s="14" t="n"/>
      <c r="E53" s="5" t="n"/>
      <c r="F53" s="6">
        <f>IF(B53&amp;""="","",IFERROR(INDEX('المستفيدون'!$B$6:$B$505,MATCH(B53&amp;"",'المستفيدون'!$A$6:$A$505,0))&amp;"","كود غير موجود"))</f>
        <v/>
      </c>
      <c r="G53" s="6">
        <f>IF(F53="كود غير موجود","راجع الكود",IF(AND(N(D53)&gt;0,NOT(ISNUMBER(A53))),"بدون تاريخ",""))</f>
        <v/>
      </c>
    </row>
    <row r="54">
      <c r="A54" s="17" t="n"/>
      <c r="B54" s="5" t="n"/>
      <c r="C54" s="5" t="n"/>
      <c r="D54" s="14" t="n"/>
      <c r="E54" s="5" t="n"/>
      <c r="F54" s="6">
        <f>IF(B54&amp;""="","",IFERROR(INDEX('المستفيدون'!$B$6:$B$505,MATCH(B54&amp;"",'المستفيدون'!$A$6:$A$505,0))&amp;"","كود غير موجود"))</f>
        <v/>
      </c>
      <c r="G54" s="6">
        <f>IF(F54="كود غير موجود","راجع الكود",IF(AND(N(D54)&gt;0,NOT(ISNUMBER(A54))),"بدون تاريخ",""))</f>
        <v/>
      </c>
    </row>
    <row r="55">
      <c r="A55" s="17" t="n"/>
      <c r="B55" s="5" t="n"/>
      <c r="C55" s="5" t="n"/>
      <c r="D55" s="14" t="n"/>
      <c r="E55" s="5" t="n"/>
      <c r="F55" s="6">
        <f>IF(B55&amp;""="","",IFERROR(INDEX('المستفيدون'!$B$6:$B$505,MATCH(B55&amp;"",'المستفيدون'!$A$6:$A$505,0))&amp;"","كود غير موجود"))</f>
        <v/>
      </c>
      <c r="G55" s="6">
        <f>IF(F55="كود غير موجود","راجع الكود",IF(AND(N(D55)&gt;0,NOT(ISNUMBER(A55))),"بدون تاريخ",""))</f>
        <v/>
      </c>
    </row>
    <row r="56">
      <c r="A56" s="17" t="n"/>
      <c r="B56" s="5" t="n"/>
      <c r="C56" s="5" t="n"/>
      <c r="D56" s="14" t="n"/>
      <c r="E56" s="5" t="n"/>
      <c r="F56" s="6">
        <f>IF(B56&amp;""="","",IFERROR(INDEX('المستفيدون'!$B$6:$B$505,MATCH(B56&amp;"",'المستفيدون'!$A$6:$A$505,0))&amp;"","كود غير موجود"))</f>
        <v/>
      </c>
      <c r="G56" s="6">
        <f>IF(F56="كود غير موجود","راجع الكود",IF(AND(N(D56)&gt;0,NOT(ISNUMBER(A56))),"بدون تاريخ",""))</f>
        <v/>
      </c>
    </row>
    <row r="57">
      <c r="A57" s="17" t="n"/>
      <c r="B57" s="5" t="n"/>
      <c r="C57" s="5" t="n"/>
      <c r="D57" s="14" t="n"/>
      <c r="E57" s="5" t="n"/>
      <c r="F57" s="6">
        <f>IF(B57&amp;""="","",IFERROR(INDEX('المستفيدون'!$B$6:$B$505,MATCH(B57&amp;"",'المستفيدون'!$A$6:$A$505,0))&amp;"","كود غير موجود"))</f>
        <v/>
      </c>
      <c r="G57" s="6">
        <f>IF(F57="كود غير موجود","راجع الكود",IF(AND(N(D57)&gt;0,NOT(ISNUMBER(A57))),"بدون تاريخ",""))</f>
        <v/>
      </c>
    </row>
    <row r="58">
      <c r="A58" s="17" t="n"/>
      <c r="B58" s="5" t="n"/>
      <c r="C58" s="5" t="n"/>
      <c r="D58" s="14" t="n"/>
      <c r="E58" s="5" t="n"/>
      <c r="F58" s="6">
        <f>IF(B58&amp;""="","",IFERROR(INDEX('المستفيدون'!$B$6:$B$505,MATCH(B58&amp;"",'المستفيدون'!$A$6:$A$505,0))&amp;"","كود غير موجود"))</f>
        <v/>
      </c>
      <c r="G58" s="6">
        <f>IF(F58="كود غير موجود","راجع الكود",IF(AND(N(D58)&gt;0,NOT(ISNUMBER(A58))),"بدون تاريخ",""))</f>
        <v/>
      </c>
    </row>
    <row r="59">
      <c r="A59" s="17" t="n"/>
      <c r="B59" s="5" t="n"/>
      <c r="C59" s="5" t="n"/>
      <c r="D59" s="14" t="n"/>
      <c r="E59" s="5" t="n"/>
      <c r="F59" s="6">
        <f>IF(B59&amp;""="","",IFERROR(INDEX('المستفيدون'!$B$6:$B$505,MATCH(B59&amp;"",'المستفيدون'!$A$6:$A$505,0))&amp;"","كود غير موجود"))</f>
        <v/>
      </c>
      <c r="G59" s="6">
        <f>IF(F59="كود غير موجود","راجع الكود",IF(AND(N(D59)&gt;0,NOT(ISNUMBER(A59))),"بدون تاريخ",""))</f>
        <v/>
      </c>
    </row>
    <row r="60">
      <c r="A60" s="17" t="n"/>
      <c r="B60" s="5" t="n"/>
      <c r="C60" s="5" t="n"/>
      <c r="D60" s="14" t="n"/>
      <c r="E60" s="5" t="n"/>
      <c r="F60" s="6">
        <f>IF(B60&amp;""="","",IFERROR(INDEX('المستفيدون'!$B$6:$B$505,MATCH(B60&amp;"",'المستفيدون'!$A$6:$A$505,0))&amp;"","كود غير موجود"))</f>
        <v/>
      </c>
      <c r="G60" s="6">
        <f>IF(F60="كود غير موجود","راجع الكود",IF(AND(N(D60)&gt;0,NOT(ISNUMBER(A60))),"بدون تاريخ",""))</f>
        <v/>
      </c>
    </row>
    <row r="61">
      <c r="A61" s="17" t="n"/>
      <c r="B61" s="5" t="n"/>
      <c r="C61" s="5" t="n"/>
      <c r="D61" s="14" t="n"/>
      <c r="E61" s="5" t="n"/>
      <c r="F61" s="6">
        <f>IF(B61&amp;""="","",IFERROR(INDEX('المستفيدون'!$B$6:$B$505,MATCH(B61&amp;"",'المستفيدون'!$A$6:$A$505,0))&amp;"","كود غير موجود"))</f>
        <v/>
      </c>
      <c r="G61" s="6">
        <f>IF(F61="كود غير موجود","راجع الكود",IF(AND(N(D61)&gt;0,NOT(ISNUMBER(A61))),"بدون تاريخ",""))</f>
        <v/>
      </c>
    </row>
    <row r="62">
      <c r="A62" s="17" t="n"/>
      <c r="B62" s="5" t="n"/>
      <c r="C62" s="5" t="n"/>
      <c r="D62" s="14" t="n"/>
      <c r="E62" s="5" t="n"/>
      <c r="F62" s="6">
        <f>IF(B62&amp;""="","",IFERROR(INDEX('المستفيدون'!$B$6:$B$505,MATCH(B62&amp;"",'المستفيدون'!$A$6:$A$505,0))&amp;"","كود غير موجود"))</f>
        <v/>
      </c>
      <c r="G62" s="6">
        <f>IF(F62="كود غير موجود","راجع الكود",IF(AND(N(D62)&gt;0,NOT(ISNUMBER(A62))),"بدون تاريخ",""))</f>
        <v/>
      </c>
    </row>
    <row r="63">
      <c r="A63" s="17" t="n"/>
      <c r="B63" s="5" t="n"/>
      <c r="C63" s="5" t="n"/>
      <c r="D63" s="14" t="n"/>
      <c r="E63" s="5" t="n"/>
      <c r="F63" s="6">
        <f>IF(B63&amp;""="","",IFERROR(INDEX('المستفيدون'!$B$6:$B$505,MATCH(B63&amp;"",'المستفيدون'!$A$6:$A$505,0))&amp;"","كود غير موجود"))</f>
        <v/>
      </c>
      <c r="G63" s="6">
        <f>IF(F63="كود غير موجود","راجع الكود",IF(AND(N(D63)&gt;0,NOT(ISNUMBER(A63))),"بدون تاريخ",""))</f>
        <v/>
      </c>
    </row>
    <row r="64">
      <c r="A64" s="17" t="n"/>
      <c r="B64" s="5" t="n"/>
      <c r="C64" s="5" t="n"/>
      <c r="D64" s="14" t="n"/>
      <c r="E64" s="5" t="n"/>
      <c r="F64" s="6">
        <f>IF(B64&amp;""="","",IFERROR(INDEX('المستفيدون'!$B$6:$B$505,MATCH(B64&amp;"",'المستفيدون'!$A$6:$A$505,0))&amp;"","كود غير موجود"))</f>
        <v/>
      </c>
      <c r="G64" s="6">
        <f>IF(F64="كود غير موجود","راجع الكود",IF(AND(N(D64)&gt;0,NOT(ISNUMBER(A64))),"بدون تاريخ",""))</f>
        <v/>
      </c>
    </row>
    <row r="65">
      <c r="A65" s="17" t="n"/>
      <c r="B65" s="5" t="n"/>
      <c r="C65" s="5" t="n"/>
      <c r="D65" s="14" t="n"/>
      <c r="E65" s="5" t="n"/>
      <c r="F65" s="6">
        <f>IF(B65&amp;""="","",IFERROR(INDEX('المستفيدون'!$B$6:$B$505,MATCH(B65&amp;"",'المستفيدون'!$A$6:$A$505,0))&amp;"","كود غير موجود"))</f>
        <v/>
      </c>
      <c r="G65" s="6">
        <f>IF(F65="كود غير موجود","راجع الكود",IF(AND(N(D65)&gt;0,NOT(ISNUMBER(A65))),"بدون تاريخ",""))</f>
        <v/>
      </c>
    </row>
    <row r="66">
      <c r="A66" s="17" t="n"/>
      <c r="B66" s="5" t="n"/>
      <c r="C66" s="5" t="n"/>
      <c r="D66" s="14" t="n"/>
      <c r="E66" s="5" t="n"/>
      <c r="F66" s="6">
        <f>IF(B66&amp;""="","",IFERROR(INDEX('المستفيدون'!$B$6:$B$505,MATCH(B66&amp;"",'المستفيدون'!$A$6:$A$505,0))&amp;"","كود غير موجود"))</f>
        <v/>
      </c>
      <c r="G66" s="6">
        <f>IF(F66="كود غير موجود","راجع الكود",IF(AND(N(D66)&gt;0,NOT(ISNUMBER(A66))),"بدون تاريخ",""))</f>
        <v/>
      </c>
    </row>
    <row r="67">
      <c r="A67" s="17" t="n"/>
      <c r="B67" s="5" t="n"/>
      <c r="C67" s="5" t="n"/>
      <c r="D67" s="14" t="n"/>
      <c r="E67" s="5" t="n"/>
      <c r="F67" s="6">
        <f>IF(B67&amp;""="","",IFERROR(INDEX('المستفيدون'!$B$6:$B$505,MATCH(B67&amp;"",'المستفيدون'!$A$6:$A$505,0))&amp;"","كود غير موجود"))</f>
        <v/>
      </c>
      <c r="G67" s="6">
        <f>IF(F67="كود غير موجود","راجع الكود",IF(AND(N(D67)&gt;0,NOT(ISNUMBER(A67))),"بدون تاريخ",""))</f>
        <v/>
      </c>
    </row>
    <row r="68">
      <c r="A68" s="17" t="n"/>
      <c r="B68" s="5" t="n"/>
      <c r="C68" s="5" t="n"/>
      <c r="D68" s="14" t="n"/>
      <c r="E68" s="5" t="n"/>
      <c r="F68" s="6">
        <f>IF(B68&amp;""="","",IFERROR(INDEX('المستفيدون'!$B$6:$B$505,MATCH(B68&amp;"",'المستفيدون'!$A$6:$A$505,0))&amp;"","كود غير موجود"))</f>
        <v/>
      </c>
      <c r="G68" s="6">
        <f>IF(F68="كود غير موجود","راجع الكود",IF(AND(N(D68)&gt;0,NOT(ISNUMBER(A68))),"بدون تاريخ",""))</f>
        <v/>
      </c>
    </row>
    <row r="69">
      <c r="A69" s="17" t="n"/>
      <c r="B69" s="5" t="n"/>
      <c r="C69" s="5" t="n"/>
      <c r="D69" s="14" t="n"/>
      <c r="E69" s="5" t="n"/>
      <c r="F69" s="6">
        <f>IF(B69&amp;""="","",IFERROR(INDEX('المستفيدون'!$B$6:$B$505,MATCH(B69&amp;"",'المستفيدون'!$A$6:$A$505,0))&amp;"","كود غير موجود"))</f>
        <v/>
      </c>
      <c r="G69" s="6">
        <f>IF(F69="كود غير موجود","راجع الكود",IF(AND(N(D69)&gt;0,NOT(ISNUMBER(A69))),"بدون تاريخ",""))</f>
        <v/>
      </c>
    </row>
    <row r="70">
      <c r="A70" s="17" t="n"/>
      <c r="B70" s="5" t="n"/>
      <c r="C70" s="5" t="n"/>
      <c r="D70" s="14" t="n"/>
      <c r="E70" s="5" t="n"/>
      <c r="F70" s="6">
        <f>IF(B70&amp;""="","",IFERROR(INDEX('المستفيدون'!$B$6:$B$505,MATCH(B70&amp;"",'المستفيدون'!$A$6:$A$505,0))&amp;"","كود غير موجود"))</f>
        <v/>
      </c>
      <c r="G70" s="6">
        <f>IF(F70="كود غير موجود","راجع الكود",IF(AND(N(D70)&gt;0,NOT(ISNUMBER(A70))),"بدون تاريخ",""))</f>
        <v/>
      </c>
    </row>
    <row r="71">
      <c r="A71" s="17" t="n"/>
      <c r="B71" s="5" t="n"/>
      <c r="C71" s="5" t="n"/>
      <c r="D71" s="14" t="n"/>
      <c r="E71" s="5" t="n"/>
      <c r="F71" s="6">
        <f>IF(B71&amp;""="","",IFERROR(INDEX('المستفيدون'!$B$6:$B$505,MATCH(B71&amp;"",'المستفيدون'!$A$6:$A$505,0))&amp;"","كود غير موجود"))</f>
        <v/>
      </c>
      <c r="G71" s="6">
        <f>IF(F71="كود غير موجود","راجع الكود",IF(AND(N(D71)&gt;0,NOT(ISNUMBER(A71))),"بدون تاريخ",""))</f>
        <v/>
      </c>
    </row>
    <row r="72">
      <c r="A72" s="17" t="n"/>
      <c r="B72" s="5" t="n"/>
      <c r="C72" s="5" t="n"/>
      <c r="D72" s="14" t="n"/>
      <c r="E72" s="5" t="n"/>
      <c r="F72" s="6">
        <f>IF(B72&amp;""="","",IFERROR(INDEX('المستفيدون'!$B$6:$B$505,MATCH(B72&amp;"",'المستفيدون'!$A$6:$A$505,0))&amp;"","كود غير موجود"))</f>
        <v/>
      </c>
      <c r="G72" s="6">
        <f>IF(F72="كود غير موجود","راجع الكود",IF(AND(N(D72)&gt;0,NOT(ISNUMBER(A72))),"بدون تاريخ",""))</f>
        <v/>
      </c>
    </row>
    <row r="73">
      <c r="A73" s="17" t="n"/>
      <c r="B73" s="5" t="n"/>
      <c r="C73" s="5" t="n"/>
      <c r="D73" s="14" t="n"/>
      <c r="E73" s="5" t="n"/>
      <c r="F73" s="6">
        <f>IF(B73&amp;""="","",IFERROR(INDEX('المستفيدون'!$B$6:$B$505,MATCH(B73&amp;"",'المستفيدون'!$A$6:$A$505,0))&amp;"","كود غير موجود"))</f>
        <v/>
      </c>
      <c r="G73" s="6">
        <f>IF(F73="كود غير موجود","راجع الكود",IF(AND(N(D73)&gt;0,NOT(ISNUMBER(A73))),"بدون تاريخ",""))</f>
        <v/>
      </c>
    </row>
    <row r="74">
      <c r="A74" s="17" t="n"/>
      <c r="B74" s="5" t="n"/>
      <c r="C74" s="5" t="n"/>
      <c r="D74" s="14" t="n"/>
      <c r="E74" s="5" t="n"/>
      <c r="F74" s="6">
        <f>IF(B74&amp;""="","",IFERROR(INDEX('المستفيدون'!$B$6:$B$505,MATCH(B74&amp;"",'المستفيدون'!$A$6:$A$505,0))&amp;"","كود غير موجود"))</f>
        <v/>
      </c>
      <c r="G74" s="6">
        <f>IF(F74="كود غير موجود","راجع الكود",IF(AND(N(D74)&gt;0,NOT(ISNUMBER(A74))),"بدون تاريخ",""))</f>
        <v/>
      </c>
    </row>
    <row r="75">
      <c r="A75" s="17" t="n"/>
      <c r="B75" s="5" t="n"/>
      <c r="C75" s="5" t="n"/>
      <c r="D75" s="14" t="n"/>
      <c r="E75" s="5" t="n"/>
      <c r="F75" s="6">
        <f>IF(B75&amp;""="","",IFERROR(INDEX('المستفيدون'!$B$6:$B$505,MATCH(B75&amp;"",'المستفيدون'!$A$6:$A$505,0))&amp;"","كود غير موجود"))</f>
        <v/>
      </c>
      <c r="G75" s="6">
        <f>IF(F75="كود غير موجود","راجع الكود",IF(AND(N(D75)&gt;0,NOT(ISNUMBER(A75))),"بدون تاريخ",""))</f>
        <v/>
      </c>
    </row>
    <row r="76">
      <c r="A76" s="17" t="n"/>
      <c r="B76" s="5" t="n"/>
      <c r="C76" s="5" t="n"/>
      <c r="D76" s="14" t="n"/>
      <c r="E76" s="5" t="n"/>
      <c r="F76" s="6">
        <f>IF(B76&amp;""="","",IFERROR(INDEX('المستفيدون'!$B$6:$B$505,MATCH(B76&amp;"",'المستفيدون'!$A$6:$A$505,0))&amp;"","كود غير موجود"))</f>
        <v/>
      </c>
      <c r="G76" s="6">
        <f>IF(F76="كود غير موجود","راجع الكود",IF(AND(N(D76)&gt;0,NOT(ISNUMBER(A76))),"بدون تاريخ",""))</f>
        <v/>
      </c>
    </row>
    <row r="77">
      <c r="A77" s="17" t="n"/>
      <c r="B77" s="5" t="n"/>
      <c r="C77" s="5" t="n"/>
      <c r="D77" s="14" t="n"/>
      <c r="E77" s="5" t="n"/>
      <c r="F77" s="6">
        <f>IF(B77&amp;""="","",IFERROR(INDEX('المستفيدون'!$B$6:$B$505,MATCH(B77&amp;"",'المستفيدون'!$A$6:$A$505,0))&amp;"","كود غير موجود"))</f>
        <v/>
      </c>
      <c r="G77" s="6">
        <f>IF(F77="كود غير موجود","راجع الكود",IF(AND(N(D77)&gt;0,NOT(ISNUMBER(A77))),"بدون تاريخ",""))</f>
        <v/>
      </c>
    </row>
    <row r="78">
      <c r="A78" s="17" t="n"/>
      <c r="B78" s="5" t="n"/>
      <c r="C78" s="5" t="n"/>
      <c r="D78" s="14" t="n"/>
      <c r="E78" s="5" t="n"/>
      <c r="F78" s="6">
        <f>IF(B78&amp;""="","",IFERROR(INDEX('المستفيدون'!$B$6:$B$505,MATCH(B78&amp;"",'المستفيدون'!$A$6:$A$505,0))&amp;"","كود غير موجود"))</f>
        <v/>
      </c>
      <c r="G78" s="6">
        <f>IF(F78="كود غير موجود","راجع الكود",IF(AND(N(D78)&gt;0,NOT(ISNUMBER(A78))),"بدون تاريخ",""))</f>
        <v/>
      </c>
    </row>
    <row r="79">
      <c r="A79" s="17" t="n"/>
      <c r="B79" s="5" t="n"/>
      <c r="C79" s="5" t="n"/>
      <c r="D79" s="14" t="n"/>
      <c r="E79" s="5" t="n"/>
      <c r="F79" s="6">
        <f>IF(B79&amp;""="","",IFERROR(INDEX('المستفيدون'!$B$6:$B$505,MATCH(B79&amp;"",'المستفيدون'!$A$6:$A$505,0))&amp;"","كود غير موجود"))</f>
        <v/>
      </c>
      <c r="G79" s="6">
        <f>IF(F79="كود غير موجود","راجع الكود",IF(AND(N(D79)&gt;0,NOT(ISNUMBER(A79))),"بدون تاريخ",""))</f>
        <v/>
      </c>
    </row>
    <row r="80">
      <c r="A80" s="17" t="n"/>
      <c r="B80" s="5" t="n"/>
      <c r="C80" s="5" t="n"/>
      <c r="D80" s="14" t="n"/>
      <c r="E80" s="5" t="n"/>
      <c r="F80" s="6">
        <f>IF(B80&amp;""="","",IFERROR(INDEX('المستفيدون'!$B$6:$B$505,MATCH(B80&amp;"",'المستفيدون'!$A$6:$A$505,0))&amp;"","كود غير موجود"))</f>
        <v/>
      </c>
      <c r="G80" s="6">
        <f>IF(F80="كود غير موجود","راجع الكود",IF(AND(N(D80)&gt;0,NOT(ISNUMBER(A80))),"بدون تاريخ",""))</f>
        <v/>
      </c>
    </row>
    <row r="81">
      <c r="A81" s="17" t="n"/>
      <c r="B81" s="5" t="n"/>
      <c r="C81" s="5" t="n"/>
      <c r="D81" s="14" t="n"/>
      <c r="E81" s="5" t="n"/>
      <c r="F81" s="6">
        <f>IF(B81&amp;""="","",IFERROR(INDEX('المستفيدون'!$B$6:$B$505,MATCH(B81&amp;"",'المستفيدون'!$A$6:$A$505,0))&amp;"","كود غير موجود"))</f>
        <v/>
      </c>
      <c r="G81" s="6">
        <f>IF(F81="كود غير موجود","راجع الكود",IF(AND(N(D81)&gt;0,NOT(ISNUMBER(A81))),"بدون تاريخ",""))</f>
        <v/>
      </c>
    </row>
    <row r="82">
      <c r="A82" s="17" t="n"/>
      <c r="B82" s="5" t="n"/>
      <c r="C82" s="5" t="n"/>
      <c r="D82" s="14" t="n"/>
      <c r="E82" s="5" t="n"/>
      <c r="F82" s="6">
        <f>IF(B82&amp;""="","",IFERROR(INDEX('المستفيدون'!$B$6:$B$505,MATCH(B82&amp;"",'المستفيدون'!$A$6:$A$505,0))&amp;"","كود غير موجود"))</f>
        <v/>
      </c>
      <c r="G82" s="6">
        <f>IF(F82="كود غير موجود","راجع الكود",IF(AND(N(D82)&gt;0,NOT(ISNUMBER(A82))),"بدون تاريخ",""))</f>
        <v/>
      </c>
    </row>
    <row r="83">
      <c r="A83" s="17" t="n"/>
      <c r="B83" s="5" t="n"/>
      <c r="C83" s="5" t="n"/>
      <c r="D83" s="14" t="n"/>
      <c r="E83" s="5" t="n"/>
      <c r="F83" s="6">
        <f>IF(B83&amp;""="","",IFERROR(INDEX('المستفيدون'!$B$6:$B$505,MATCH(B83&amp;"",'المستفيدون'!$A$6:$A$505,0))&amp;"","كود غير موجود"))</f>
        <v/>
      </c>
      <c r="G83" s="6">
        <f>IF(F83="كود غير موجود","راجع الكود",IF(AND(N(D83)&gt;0,NOT(ISNUMBER(A83))),"بدون تاريخ",""))</f>
        <v/>
      </c>
    </row>
    <row r="84">
      <c r="A84" s="17" t="n"/>
      <c r="B84" s="5" t="n"/>
      <c r="C84" s="5" t="n"/>
      <c r="D84" s="14" t="n"/>
      <c r="E84" s="5" t="n"/>
      <c r="F84" s="6">
        <f>IF(B84&amp;""="","",IFERROR(INDEX('المستفيدون'!$B$6:$B$505,MATCH(B84&amp;"",'المستفيدون'!$A$6:$A$505,0))&amp;"","كود غير موجود"))</f>
        <v/>
      </c>
      <c r="G84" s="6">
        <f>IF(F84="كود غير موجود","راجع الكود",IF(AND(N(D84)&gt;0,NOT(ISNUMBER(A84))),"بدون تاريخ",""))</f>
        <v/>
      </c>
    </row>
    <row r="85">
      <c r="A85" s="17" t="n"/>
      <c r="B85" s="5" t="n"/>
      <c r="C85" s="5" t="n"/>
      <c r="D85" s="14" t="n"/>
      <c r="E85" s="5" t="n"/>
      <c r="F85" s="6">
        <f>IF(B85&amp;""="","",IFERROR(INDEX('المستفيدون'!$B$6:$B$505,MATCH(B85&amp;"",'المستفيدون'!$A$6:$A$505,0))&amp;"","كود غير موجود"))</f>
        <v/>
      </c>
      <c r="G85" s="6">
        <f>IF(F85="كود غير موجود","راجع الكود",IF(AND(N(D85)&gt;0,NOT(ISNUMBER(A85))),"بدون تاريخ",""))</f>
        <v/>
      </c>
    </row>
    <row r="86">
      <c r="A86" s="17" t="n"/>
      <c r="B86" s="5" t="n"/>
      <c r="C86" s="5" t="n"/>
      <c r="D86" s="14" t="n"/>
      <c r="E86" s="5" t="n"/>
      <c r="F86" s="6">
        <f>IF(B86&amp;""="","",IFERROR(INDEX('المستفيدون'!$B$6:$B$505,MATCH(B86&amp;"",'المستفيدون'!$A$6:$A$505,0))&amp;"","كود غير موجود"))</f>
        <v/>
      </c>
      <c r="G86" s="6">
        <f>IF(F86="كود غير موجود","راجع الكود",IF(AND(N(D86)&gt;0,NOT(ISNUMBER(A86))),"بدون تاريخ",""))</f>
        <v/>
      </c>
    </row>
    <row r="87">
      <c r="A87" s="17" t="n"/>
      <c r="B87" s="5" t="n"/>
      <c r="C87" s="5" t="n"/>
      <c r="D87" s="14" t="n"/>
      <c r="E87" s="5" t="n"/>
      <c r="F87" s="6">
        <f>IF(B87&amp;""="","",IFERROR(INDEX('المستفيدون'!$B$6:$B$505,MATCH(B87&amp;"",'المستفيدون'!$A$6:$A$505,0))&amp;"","كود غير موجود"))</f>
        <v/>
      </c>
      <c r="G87" s="6">
        <f>IF(F87="كود غير موجود","راجع الكود",IF(AND(N(D87)&gt;0,NOT(ISNUMBER(A87))),"بدون تاريخ",""))</f>
        <v/>
      </c>
    </row>
    <row r="88">
      <c r="A88" s="17" t="n"/>
      <c r="B88" s="5" t="n"/>
      <c r="C88" s="5" t="n"/>
      <c r="D88" s="14" t="n"/>
      <c r="E88" s="5" t="n"/>
      <c r="F88" s="6">
        <f>IF(B88&amp;""="","",IFERROR(INDEX('المستفيدون'!$B$6:$B$505,MATCH(B88&amp;"",'المستفيدون'!$A$6:$A$505,0))&amp;"","كود غير موجود"))</f>
        <v/>
      </c>
      <c r="G88" s="6">
        <f>IF(F88="كود غير موجود","راجع الكود",IF(AND(N(D88)&gt;0,NOT(ISNUMBER(A88))),"بدون تاريخ",""))</f>
        <v/>
      </c>
    </row>
    <row r="89">
      <c r="A89" s="17" t="n"/>
      <c r="B89" s="5" t="n"/>
      <c r="C89" s="5" t="n"/>
      <c r="D89" s="14" t="n"/>
      <c r="E89" s="5" t="n"/>
      <c r="F89" s="6">
        <f>IF(B89&amp;""="","",IFERROR(INDEX('المستفيدون'!$B$6:$B$505,MATCH(B89&amp;"",'المستفيدون'!$A$6:$A$505,0))&amp;"","كود غير موجود"))</f>
        <v/>
      </c>
      <c r="G89" s="6">
        <f>IF(F89="كود غير موجود","راجع الكود",IF(AND(N(D89)&gt;0,NOT(ISNUMBER(A89))),"بدون تاريخ",""))</f>
        <v/>
      </c>
    </row>
    <row r="90">
      <c r="A90" s="17" t="n"/>
      <c r="B90" s="5" t="n"/>
      <c r="C90" s="5" t="n"/>
      <c r="D90" s="14" t="n"/>
      <c r="E90" s="5" t="n"/>
      <c r="F90" s="6">
        <f>IF(B90&amp;""="","",IFERROR(INDEX('المستفيدون'!$B$6:$B$505,MATCH(B90&amp;"",'المستفيدون'!$A$6:$A$505,0))&amp;"","كود غير موجود"))</f>
        <v/>
      </c>
      <c r="G90" s="6">
        <f>IF(F90="كود غير موجود","راجع الكود",IF(AND(N(D90)&gt;0,NOT(ISNUMBER(A90))),"بدون تاريخ",""))</f>
        <v/>
      </c>
    </row>
    <row r="91">
      <c r="A91" s="17" t="n"/>
      <c r="B91" s="5" t="n"/>
      <c r="C91" s="5" t="n"/>
      <c r="D91" s="14" t="n"/>
      <c r="E91" s="5" t="n"/>
      <c r="F91" s="6">
        <f>IF(B91&amp;""="","",IFERROR(INDEX('المستفيدون'!$B$6:$B$505,MATCH(B91&amp;"",'المستفيدون'!$A$6:$A$505,0))&amp;"","كود غير موجود"))</f>
        <v/>
      </c>
      <c r="G91" s="6">
        <f>IF(F91="كود غير موجود","راجع الكود",IF(AND(N(D91)&gt;0,NOT(ISNUMBER(A91))),"بدون تاريخ",""))</f>
        <v/>
      </c>
    </row>
    <row r="92">
      <c r="A92" s="17" t="n"/>
      <c r="B92" s="5" t="n"/>
      <c r="C92" s="5" t="n"/>
      <c r="D92" s="14" t="n"/>
      <c r="E92" s="5" t="n"/>
      <c r="F92" s="6">
        <f>IF(B92&amp;""="","",IFERROR(INDEX('المستفيدون'!$B$6:$B$505,MATCH(B92&amp;"",'المستفيدون'!$A$6:$A$505,0))&amp;"","كود غير موجود"))</f>
        <v/>
      </c>
      <c r="G92" s="6">
        <f>IF(F92="كود غير موجود","راجع الكود",IF(AND(N(D92)&gt;0,NOT(ISNUMBER(A92))),"بدون تاريخ",""))</f>
        <v/>
      </c>
    </row>
    <row r="93">
      <c r="A93" s="17" t="n"/>
      <c r="B93" s="5" t="n"/>
      <c r="C93" s="5" t="n"/>
      <c r="D93" s="14" t="n"/>
      <c r="E93" s="5" t="n"/>
      <c r="F93" s="6">
        <f>IF(B93&amp;""="","",IFERROR(INDEX('المستفيدون'!$B$6:$B$505,MATCH(B93&amp;"",'المستفيدون'!$A$6:$A$505,0))&amp;"","كود غير موجود"))</f>
        <v/>
      </c>
      <c r="G93" s="6">
        <f>IF(F93="كود غير موجود","راجع الكود",IF(AND(N(D93)&gt;0,NOT(ISNUMBER(A93))),"بدون تاريخ",""))</f>
        <v/>
      </c>
    </row>
    <row r="94">
      <c r="A94" s="17" t="n"/>
      <c r="B94" s="5" t="n"/>
      <c r="C94" s="5" t="n"/>
      <c r="D94" s="14" t="n"/>
      <c r="E94" s="5" t="n"/>
      <c r="F94" s="6">
        <f>IF(B94&amp;""="","",IFERROR(INDEX('المستفيدون'!$B$6:$B$505,MATCH(B94&amp;"",'المستفيدون'!$A$6:$A$505,0))&amp;"","كود غير موجود"))</f>
        <v/>
      </c>
      <c r="G94" s="6">
        <f>IF(F94="كود غير موجود","راجع الكود",IF(AND(N(D94)&gt;0,NOT(ISNUMBER(A94))),"بدون تاريخ",""))</f>
        <v/>
      </c>
    </row>
    <row r="95">
      <c r="A95" s="17" t="n"/>
      <c r="B95" s="5" t="n"/>
      <c r="C95" s="5" t="n"/>
      <c r="D95" s="14" t="n"/>
      <c r="E95" s="5" t="n"/>
      <c r="F95" s="6">
        <f>IF(B95&amp;""="","",IFERROR(INDEX('المستفيدون'!$B$6:$B$505,MATCH(B95&amp;"",'المستفيدون'!$A$6:$A$505,0))&amp;"","كود غير موجود"))</f>
        <v/>
      </c>
      <c r="G95" s="6">
        <f>IF(F95="كود غير موجود","راجع الكود",IF(AND(N(D95)&gt;0,NOT(ISNUMBER(A95))),"بدون تاريخ",""))</f>
        <v/>
      </c>
    </row>
    <row r="96">
      <c r="A96" s="17" t="n"/>
      <c r="B96" s="5" t="n"/>
      <c r="C96" s="5" t="n"/>
      <c r="D96" s="14" t="n"/>
      <c r="E96" s="5" t="n"/>
      <c r="F96" s="6">
        <f>IF(B96&amp;""="","",IFERROR(INDEX('المستفيدون'!$B$6:$B$505,MATCH(B96&amp;"",'المستفيدون'!$A$6:$A$505,0))&amp;"","كود غير موجود"))</f>
        <v/>
      </c>
      <c r="G96" s="6">
        <f>IF(F96="كود غير موجود","راجع الكود",IF(AND(N(D96)&gt;0,NOT(ISNUMBER(A96))),"بدون تاريخ",""))</f>
        <v/>
      </c>
    </row>
    <row r="97">
      <c r="A97" s="17" t="n"/>
      <c r="B97" s="5" t="n"/>
      <c r="C97" s="5" t="n"/>
      <c r="D97" s="14" t="n"/>
      <c r="E97" s="5" t="n"/>
      <c r="F97" s="6">
        <f>IF(B97&amp;""="","",IFERROR(INDEX('المستفيدون'!$B$6:$B$505,MATCH(B97&amp;"",'المستفيدون'!$A$6:$A$505,0))&amp;"","كود غير موجود"))</f>
        <v/>
      </c>
      <c r="G97" s="6">
        <f>IF(F97="كود غير موجود","راجع الكود",IF(AND(N(D97)&gt;0,NOT(ISNUMBER(A97))),"بدون تاريخ",""))</f>
        <v/>
      </c>
    </row>
    <row r="98">
      <c r="A98" s="17" t="n"/>
      <c r="B98" s="5" t="n"/>
      <c r="C98" s="5" t="n"/>
      <c r="D98" s="14" t="n"/>
      <c r="E98" s="5" t="n"/>
      <c r="F98" s="6">
        <f>IF(B98&amp;""="","",IFERROR(INDEX('المستفيدون'!$B$6:$B$505,MATCH(B98&amp;"",'المستفيدون'!$A$6:$A$505,0))&amp;"","كود غير موجود"))</f>
        <v/>
      </c>
      <c r="G98" s="6">
        <f>IF(F98="كود غير موجود","راجع الكود",IF(AND(N(D98)&gt;0,NOT(ISNUMBER(A98))),"بدون تاريخ",""))</f>
        <v/>
      </c>
    </row>
    <row r="99">
      <c r="A99" s="17" t="n"/>
      <c r="B99" s="5" t="n"/>
      <c r="C99" s="5" t="n"/>
      <c r="D99" s="14" t="n"/>
      <c r="E99" s="5" t="n"/>
      <c r="F99" s="6">
        <f>IF(B99&amp;""="","",IFERROR(INDEX('المستفيدون'!$B$6:$B$505,MATCH(B99&amp;"",'المستفيدون'!$A$6:$A$505,0))&amp;"","كود غير موجود"))</f>
        <v/>
      </c>
      <c r="G99" s="6">
        <f>IF(F99="كود غير موجود","راجع الكود",IF(AND(N(D99)&gt;0,NOT(ISNUMBER(A99))),"بدون تاريخ",""))</f>
        <v/>
      </c>
    </row>
    <row r="100">
      <c r="A100" s="17" t="n"/>
      <c r="B100" s="5" t="n"/>
      <c r="C100" s="5" t="n"/>
      <c r="D100" s="14" t="n"/>
      <c r="E100" s="5" t="n"/>
      <c r="F100" s="6">
        <f>IF(B100&amp;""="","",IFERROR(INDEX('المستفيدون'!$B$6:$B$505,MATCH(B100&amp;"",'المستفيدون'!$A$6:$A$505,0))&amp;"","كود غير موجود"))</f>
        <v/>
      </c>
      <c r="G100" s="6">
        <f>IF(F100="كود غير موجود","راجع الكود",IF(AND(N(D100)&gt;0,NOT(ISNUMBER(A100))),"بدون تاريخ",""))</f>
        <v/>
      </c>
    </row>
    <row r="101">
      <c r="A101" s="17" t="n"/>
      <c r="B101" s="5" t="n"/>
      <c r="C101" s="5" t="n"/>
      <c r="D101" s="14" t="n"/>
      <c r="E101" s="5" t="n"/>
      <c r="F101" s="6">
        <f>IF(B101&amp;""="","",IFERROR(INDEX('المستفيدون'!$B$6:$B$505,MATCH(B101&amp;"",'المستفيدون'!$A$6:$A$505,0))&amp;"","كود غير موجود"))</f>
        <v/>
      </c>
      <c r="G101" s="6">
        <f>IF(F101="كود غير موجود","راجع الكود",IF(AND(N(D101)&gt;0,NOT(ISNUMBER(A101))),"بدون تاريخ",""))</f>
        <v/>
      </c>
    </row>
    <row r="102">
      <c r="A102" s="17" t="n"/>
      <c r="B102" s="5" t="n"/>
      <c r="C102" s="5" t="n"/>
      <c r="D102" s="14" t="n"/>
      <c r="E102" s="5" t="n"/>
      <c r="F102" s="6">
        <f>IF(B102&amp;""="","",IFERROR(INDEX('المستفيدون'!$B$6:$B$505,MATCH(B102&amp;"",'المستفيدون'!$A$6:$A$505,0))&amp;"","كود غير موجود"))</f>
        <v/>
      </c>
      <c r="G102" s="6">
        <f>IF(F102="كود غير موجود","راجع الكود",IF(AND(N(D102)&gt;0,NOT(ISNUMBER(A102))),"بدون تاريخ",""))</f>
        <v/>
      </c>
    </row>
    <row r="103">
      <c r="A103" s="17" t="n"/>
      <c r="B103" s="5" t="n"/>
      <c r="C103" s="5" t="n"/>
      <c r="D103" s="14" t="n"/>
      <c r="E103" s="5" t="n"/>
      <c r="F103" s="6">
        <f>IF(B103&amp;""="","",IFERROR(INDEX('المستفيدون'!$B$6:$B$505,MATCH(B103&amp;"",'المستفيدون'!$A$6:$A$505,0))&amp;"","كود غير موجود"))</f>
        <v/>
      </c>
      <c r="G103" s="6">
        <f>IF(F103="كود غير موجود","راجع الكود",IF(AND(N(D103)&gt;0,NOT(ISNUMBER(A103))),"بدون تاريخ",""))</f>
        <v/>
      </c>
    </row>
    <row r="104">
      <c r="A104" s="17" t="n"/>
      <c r="B104" s="5" t="n"/>
      <c r="C104" s="5" t="n"/>
      <c r="D104" s="14" t="n"/>
      <c r="E104" s="5" t="n"/>
      <c r="F104" s="6">
        <f>IF(B104&amp;""="","",IFERROR(INDEX('المستفيدون'!$B$6:$B$505,MATCH(B104&amp;"",'المستفيدون'!$A$6:$A$505,0))&amp;"","كود غير موجود"))</f>
        <v/>
      </c>
      <c r="G104" s="6">
        <f>IF(F104="كود غير موجود","راجع الكود",IF(AND(N(D104)&gt;0,NOT(ISNUMBER(A104))),"بدون تاريخ",""))</f>
        <v/>
      </c>
    </row>
    <row r="105">
      <c r="A105" s="17" t="n"/>
      <c r="B105" s="5" t="n"/>
      <c r="C105" s="5" t="n"/>
      <c r="D105" s="14" t="n"/>
      <c r="E105" s="5" t="n"/>
      <c r="F105" s="6">
        <f>IF(B105&amp;""="","",IFERROR(INDEX('المستفيدون'!$B$6:$B$505,MATCH(B105&amp;"",'المستفيدون'!$A$6:$A$505,0))&amp;"","كود غير موجود"))</f>
        <v/>
      </c>
      <c r="G105" s="6">
        <f>IF(F105="كود غير موجود","راجع الكود",IF(AND(N(D105)&gt;0,NOT(ISNUMBER(A105))),"بدون تاريخ",""))</f>
        <v/>
      </c>
    </row>
    <row r="106">
      <c r="A106" s="17" t="n"/>
      <c r="B106" s="5" t="n"/>
      <c r="C106" s="5" t="n"/>
      <c r="D106" s="14" t="n"/>
      <c r="E106" s="5" t="n"/>
      <c r="F106" s="6">
        <f>IF(B106&amp;""="","",IFERROR(INDEX('المستفيدون'!$B$6:$B$505,MATCH(B106&amp;"",'المستفيدون'!$A$6:$A$505,0))&amp;"","كود غير موجود"))</f>
        <v/>
      </c>
      <c r="G106" s="6">
        <f>IF(F106="كود غير موجود","راجع الكود",IF(AND(N(D106)&gt;0,NOT(ISNUMBER(A106))),"بدون تاريخ",""))</f>
        <v/>
      </c>
    </row>
    <row r="107">
      <c r="A107" s="17" t="n"/>
      <c r="B107" s="5" t="n"/>
      <c r="C107" s="5" t="n"/>
      <c r="D107" s="14" t="n"/>
      <c r="E107" s="5" t="n"/>
      <c r="F107" s="6">
        <f>IF(B107&amp;""="","",IFERROR(INDEX('المستفيدون'!$B$6:$B$505,MATCH(B107&amp;"",'المستفيدون'!$A$6:$A$505,0))&amp;"","كود غير موجود"))</f>
        <v/>
      </c>
      <c r="G107" s="6">
        <f>IF(F107="كود غير موجود","راجع الكود",IF(AND(N(D107)&gt;0,NOT(ISNUMBER(A107))),"بدون تاريخ",""))</f>
        <v/>
      </c>
    </row>
    <row r="108">
      <c r="A108" s="17" t="n"/>
      <c r="B108" s="5" t="n"/>
      <c r="C108" s="5" t="n"/>
      <c r="D108" s="14" t="n"/>
      <c r="E108" s="5" t="n"/>
      <c r="F108" s="6">
        <f>IF(B108&amp;""="","",IFERROR(INDEX('المستفيدون'!$B$6:$B$505,MATCH(B108&amp;"",'المستفيدون'!$A$6:$A$505,0))&amp;"","كود غير موجود"))</f>
        <v/>
      </c>
      <c r="G108" s="6">
        <f>IF(F108="كود غير موجود","راجع الكود",IF(AND(N(D108)&gt;0,NOT(ISNUMBER(A108))),"بدون تاريخ",""))</f>
        <v/>
      </c>
    </row>
    <row r="109">
      <c r="A109" s="17" t="n"/>
      <c r="B109" s="5" t="n"/>
      <c r="C109" s="5" t="n"/>
      <c r="D109" s="14" t="n"/>
      <c r="E109" s="5" t="n"/>
      <c r="F109" s="6">
        <f>IF(B109&amp;""="","",IFERROR(INDEX('المستفيدون'!$B$6:$B$505,MATCH(B109&amp;"",'المستفيدون'!$A$6:$A$505,0))&amp;"","كود غير موجود"))</f>
        <v/>
      </c>
      <c r="G109" s="6">
        <f>IF(F109="كود غير موجود","راجع الكود",IF(AND(N(D109)&gt;0,NOT(ISNUMBER(A109))),"بدون تاريخ",""))</f>
        <v/>
      </c>
    </row>
    <row r="110">
      <c r="A110" s="17" t="n"/>
      <c r="B110" s="5" t="n"/>
      <c r="C110" s="5" t="n"/>
      <c r="D110" s="14" t="n"/>
      <c r="E110" s="5" t="n"/>
      <c r="F110" s="6">
        <f>IF(B110&amp;""="","",IFERROR(INDEX('المستفيدون'!$B$6:$B$505,MATCH(B110&amp;"",'المستفيدون'!$A$6:$A$505,0))&amp;"","كود غير موجود"))</f>
        <v/>
      </c>
      <c r="G110" s="6">
        <f>IF(F110="كود غير موجود","راجع الكود",IF(AND(N(D110)&gt;0,NOT(ISNUMBER(A110))),"بدون تاريخ",""))</f>
        <v/>
      </c>
    </row>
    <row r="111">
      <c r="A111" s="17" t="n"/>
      <c r="B111" s="5" t="n"/>
      <c r="C111" s="5" t="n"/>
      <c r="D111" s="14" t="n"/>
      <c r="E111" s="5" t="n"/>
      <c r="F111" s="6">
        <f>IF(B111&amp;""="","",IFERROR(INDEX('المستفيدون'!$B$6:$B$505,MATCH(B111&amp;"",'المستفيدون'!$A$6:$A$505,0))&amp;"","كود غير موجود"))</f>
        <v/>
      </c>
      <c r="G111" s="6">
        <f>IF(F111="كود غير موجود","راجع الكود",IF(AND(N(D111)&gt;0,NOT(ISNUMBER(A111))),"بدون تاريخ",""))</f>
        <v/>
      </c>
    </row>
    <row r="112">
      <c r="A112" s="17" t="n"/>
      <c r="B112" s="5" t="n"/>
      <c r="C112" s="5" t="n"/>
      <c r="D112" s="14" t="n"/>
      <c r="E112" s="5" t="n"/>
      <c r="F112" s="6">
        <f>IF(B112&amp;""="","",IFERROR(INDEX('المستفيدون'!$B$6:$B$505,MATCH(B112&amp;"",'المستفيدون'!$A$6:$A$505,0))&amp;"","كود غير موجود"))</f>
        <v/>
      </c>
      <c r="G112" s="6">
        <f>IF(F112="كود غير موجود","راجع الكود",IF(AND(N(D112)&gt;0,NOT(ISNUMBER(A112))),"بدون تاريخ",""))</f>
        <v/>
      </c>
    </row>
    <row r="113">
      <c r="A113" s="17" t="n"/>
      <c r="B113" s="5" t="n"/>
      <c r="C113" s="5" t="n"/>
      <c r="D113" s="14" t="n"/>
      <c r="E113" s="5" t="n"/>
      <c r="F113" s="6">
        <f>IF(B113&amp;""="","",IFERROR(INDEX('المستفيدون'!$B$6:$B$505,MATCH(B113&amp;"",'المستفيدون'!$A$6:$A$505,0))&amp;"","كود غير موجود"))</f>
        <v/>
      </c>
      <c r="G113" s="6">
        <f>IF(F113="كود غير موجود","راجع الكود",IF(AND(N(D113)&gt;0,NOT(ISNUMBER(A113))),"بدون تاريخ",""))</f>
        <v/>
      </c>
    </row>
    <row r="114">
      <c r="A114" s="17" t="n"/>
      <c r="B114" s="5" t="n"/>
      <c r="C114" s="5" t="n"/>
      <c r="D114" s="14" t="n"/>
      <c r="E114" s="5" t="n"/>
      <c r="F114" s="6">
        <f>IF(B114&amp;""="","",IFERROR(INDEX('المستفيدون'!$B$6:$B$505,MATCH(B114&amp;"",'المستفيدون'!$A$6:$A$505,0))&amp;"","كود غير موجود"))</f>
        <v/>
      </c>
      <c r="G114" s="6">
        <f>IF(F114="كود غير موجود","راجع الكود",IF(AND(N(D114)&gt;0,NOT(ISNUMBER(A114))),"بدون تاريخ",""))</f>
        <v/>
      </c>
    </row>
    <row r="115">
      <c r="A115" s="17" t="n"/>
      <c r="B115" s="5" t="n"/>
      <c r="C115" s="5" t="n"/>
      <c r="D115" s="14" t="n"/>
      <c r="E115" s="5" t="n"/>
      <c r="F115" s="6">
        <f>IF(B115&amp;""="","",IFERROR(INDEX('المستفيدون'!$B$6:$B$505,MATCH(B115&amp;"",'المستفيدون'!$A$6:$A$505,0))&amp;"","كود غير موجود"))</f>
        <v/>
      </c>
      <c r="G115" s="6">
        <f>IF(F115="كود غير موجود","راجع الكود",IF(AND(N(D115)&gt;0,NOT(ISNUMBER(A115))),"بدون تاريخ",""))</f>
        <v/>
      </c>
    </row>
    <row r="116">
      <c r="A116" s="17" t="n"/>
      <c r="B116" s="5" t="n"/>
      <c r="C116" s="5" t="n"/>
      <c r="D116" s="14" t="n"/>
      <c r="E116" s="5" t="n"/>
      <c r="F116" s="6">
        <f>IF(B116&amp;""="","",IFERROR(INDEX('المستفيدون'!$B$6:$B$505,MATCH(B116&amp;"",'المستفيدون'!$A$6:$A$505,0))&amp;"","كود غير موجود"))</f>
        <v/>
      </c>
      <c r="G116" s="6">
        <f>IF(F116="كود غير موجود","راجع الكود",IF(AND(N(D116)&gt;0,NOT(ISNUMBER(A116))),"بدون تاريخ",""))</f>
        <v/>
      </c>
    </row>
    <row r="117">
      <c r="A117" s="17" t="n"/>
      <c r="B117" s="5" t="n"/>
      <c r="C117" s="5" t="n"/>
      <c r="D117" s="14" t="n"/>
      <c r="E117" s="5" t="n"/>
      <c r="F117" s="6">
        <f>IF(B117&amp;""="","",IFERROR(INDEX('المستفيدون'!$B$6:$B$505,MATCH(B117&amp;"",'المستفيدون'!$A$6:$A$505,0))&amp;"","كود غير موجود"))</f>
        <v/>
      </c>
      <c r="G117" s="6">
        <f>IF(F117="كود غير موجود","راجع الكود",IF(AND(N(D117)&gt;0,NOT(ISNUMBER(A117))),"بدون تاريخ",""))</f>
        <v/>
      </c>
    </row>
    <row r="118">
      <c r="A118" s="17" t="n"/>
      <c r="B118" s="5" t="n"/>
      <c r="C118" s="5" t="n"/>
      <c r="D118" s="14" t="n"/>
      <c r="E118" s="5" t="n"/>
      <c r="F118" s="6">
        <f>IF(B118&amp;""="","",IFERROR(INDEX('المستفيدون'!$B$6:$B$505,MATCH(B118&amp;"",'المستفيدون'!$A$6:$A$505,0))&amp;"","كود غير موجود"))</f>
        <v/>
      </c>
      <c r="G118" s="6">
        <f>IF(F118="كود غير موجود","راجع الكود",IF(AND(N(D118)&gt;0,NOT(ISNUMBER(A118))),"بدون تاريخ",""))</f>
        <v/>
      </c>
    </row>
    <row r="119">
      <c r="A119" s="17" t="n"/>
      <c r="B119" s="5" t="n"/>
      <c r="C119" s="5" t="n"/>
      <c r="D119" s="14" t="n"/>
      <c r="E119" s="5" t="n"/>
      <c r="F119" s="6">
        <f>IF(B119&amp;""="","",IFERROR(INDEX('المستفيدون'!$B$6:$B$505,MATCH(B119&amp;"",'المستفيدون'!$A$6:$A$505,0))&amp;"","كود غير موجود"))</f>
        <v/>
      </c>
      <c r="G119" s="6">
        <f>IF(F119="كود غير موجود","راجع الكود",IF(AND(N(D119)&gt;0,NOT(ISNUMBER(A119))),"بدون تاريخ",""))</f>
        <v/>
      </c>
    </row>
    <row r="120">
      <c r="A120" s="17" t="n"/>
      <c r="B120" s="5" t="n"/>
      <c r="C120" s="5" t="n"/>
      <c r="D120" s="14" t="n"/>
      <c r="E120" s="5" t="n"/>
      <c r="F120" s="6">
        <f>IF(B120&amp;""="","",IFERROR(INDEX('المستفيدون'!$B$6:$B$505,MATCH(B120&amp;"",'المستفيدون'!$A$6:$A$505,0))&amp;"","كود غير موجود"))</f>
        <v/>
      </c>
      <c r="G120" s="6">
        <f>IF(F120="كود غير موجود","راجع الكود",IF(AND(N(D120)&gt;0,NOT(ISNUMBER(A120))),"بدون تاريخ",""))</f>
        <v/>
      </c>
    </row>
    <row r="121">
      <c r="A121" s="17" t="n"/>
      <c r="B121" s="5" t="n"/>
      <c r="C121" s="5" t="n"/>
      <c r="D121" s="14" t="n"/>
      <c r="E121" s="5" t="n"/>
      <c r="F121" s="6">
        <f>IF(B121&amp;""="","",IFERROR(INDEX('المستفيدون'!$B$6:$B$505,MATCH(B121&amp;"",'المستفيدون'!$A$6:$A$505,0))&amp;"","كود غير موجود"))</f>
        <v/>
      </c>
      <c r="G121" s="6">
        <f>IF(F121="كود غير موجود","راجع الكود",IF(AND(N(D121)&gt;0,NOT(ISNUMBER(A121))),"بدون تاريخ",""))</f>
        <v/>
      </c>
    </row>
    <row r="122">
      <c r="A122" s="17" t="n"/>
      <c r="B122" s="5" t="n"/>
      <c r="C122" s="5" t="n"/>
      <c r="D122" s="14" t="n"/>
      <c r="E122" s="5" t="n"/>
      <c r="F122" s="6">
        <f>IF(B122&amp;""="","",IFERROR(INDEX('المستفيدون'!$B$6:$B$505,MATCH(B122&amp;"",'المستفيدون'!$A$6:$A$505,0))&amp;"","كود غير موجود"))</f>
        <v/>
      </c>
      <c r="G122" s="6">
        <f>IF(F122="كود غير موجود","راجع الكود",IF(AND(N(D122)&gt;0,NOT(ISNUMBER(A122))),"بدون تاريخ",""))</f>
        <v/>
      </c>
    </row>
    <row r="123">
      <c r="A123" s="17" t="n"/>
      <c r="B123" s="5" t="n"/>
      <c r="C123" s="5" t="n"/>
      <c r="D123" s="14" t="n"/>
      <c r="E123" s="5" t="n"/>
      <c r="F123" s="6">
        <f>IF(B123&amp;""="","",IFERROR(INDEX('المستفيدون'!$B$6:$B$505,MATCH(B123&amp;"",'المستفيدون'!$A$6:$A$505,0))&amp;"","كود غير موجود"))</f>
        <v/>
      </c>
      <c r="G123" s="6">
        <f>IF(F123="كود غير موجود","راجع الكود",IF(AND(N(D123)&gt;0,NOT(ISNUMBER(A123))),"بدون تاريخ",""))</f>
        <v/>
      </c>
    </row>
    <row r="124">
      <c r="A124" s="17" t="n"/>
      <c r="B124" s="5" t="n"/>
      <c r="C124" s="5" t="n"/>
      <c r="D124" s="14" t="n"/>
      <c r="E124" s="5" t="n"/>
      <c r="F124" s="6">
        <f>IF(B124&amp;""="","",IFERROR(INDEX('المستفيدون'!$B$6:$B$505,MATCH(B124&amp;"",'المستفيدون'!$A$6:$A$505,0))&amp;"","كود غير موجود"))</f>
        <v/>
      </c>
      <c r="G124" s="6">
        <f>IF(F124="كود غير موجود","راجع الكود",IF(AND(N(D124)&gt;0,NOT(ISNUMBER(A124))),"بدون تاريخ",""))</f>
        <v/>
      </c>
    </row>
    <row r="125">
      <c r="A125" s="17" t="n"/>
      <c r="B125" s="5" t="n"/>
      <c r="C125" s="5" t="n"/>
      <c r="D125" s="14" t="n"/>
      <c r="E125" s="5" t="n"/>
      <c r="F125" s="6">
        <f>IF(B125&amp;""="","",IFERROR(INDEX('المستفيدون'!$B$6:$B$505,MATCH(B125&amp;"",'المستفيدون'!$A$6:$A$505,0))&amp;"","كود غير موجود"))</f>
        <v/>
      </c>
      <c r="G125" s="6">
        <f>IF(F125="كود غير موجود","راجع الكود",IF(AND(N(D125)&gt;0,NOT(ISNUMBER(A125))),"بدون تاريخ",""))</f>
        <v/>
      </c>
    </row>
    <row r="126">
      <c r="A126" s="17" t="n"/>
      <c r="B126" s="5" t="n"/>
      <c r="C126" s="5" t="n"/>
      <c r="D126" s="14" t="n"/>
      <c r="E126" s="5" t="n"/>
      <c r="F126" s="6">
        <f>IF(B126&amp;""="","",IFERROR(INDEX('المستفيدون'!$B$6:$B$505,MATCH(B126&amp;"",'المستفيدون'!$A$6:$A$505,0))&amp;"","كود غير موجود"))</f>
        <v/>
      </c>
      <c r="G126" s="6">
        <f>IF(F126="كود غير موجود","راجع الكود",IF(AND(N(D126)&gt;0,NOT(ISNUMBER(A126))),"بدون تاريخ",""))</f>
        <v/>
      </c>
    </row>
    <row r="127">
      <c r="A127" s="17" t="n"/>
      <c r="B127" s="5" t="n"/>
      <c r="C127" s="5" t="n"/>
      <c r="D127" s="14" t="n"/>
      <c r="E127" s="5" t="n"/>
      <c r="F127" s="6">
        <f>IF(B127&amp;""="","",IFERROR(INDEX('المستفيدون'!$B$6:$B$505,MATCH(B127&amp;"",'المستفيدون'!$A$6:$A$505,0))&amp;"","كود غير موجود"))</f>
        <v/>
      </c>
      <c r="G127" s="6">
        <f>IF(F127="كود غير موجود","راجع الكود",IF(AND(N(D127)&gt;0,NOT(ISNUMBER(A127))),"بدون تاريخ",""))</f>
        <v/>
      </c>
    </row>
    <row r="128">
      <c r="A128" s="17" t="n"/>
      <c r="B128" s="5" t="n"/>
      <c r="C128" s="5" t="n"/>
      <c r="D128" s="14" t="n"/>
      <c r="E128" s="5" t="n"/>
      <c r="F128" s="6">
        <f>IF(B128&amp;""="","",IFERROR(INDEX('المستفيدون'!$B$6:$B$505,MATCH(B128&amp;"",'المستفيدون'!$A$6:$A$505,0))&amp;"","كود غير موجود"))</f>
        <v/>
      </c>
      <c r="G128" s="6">
        <f>IF(F128="كود غير موجود","راجع الكود",IF(AND(N(D128)&gt;0,NOT(ISNUMBER(A128))),"بدون تاريخ",""))</f>
        <v/>
      </c>
    </row>
    <row r="129">
      <c r="A129" s="17" t="n"/>
      <c r="B129" s="5" t="n"/>
      <c r="C129" s="5" t="n"/>
      <c r="D129" s="14" t="n"/>
      <c r="E129" s="5" t="n"/>
      <c r="F129" s="6">
        <f>IF(B129&amp;""="","",IFERROR(INDEX('المستفيدون'!$B$6:$B$505,MATCH(B129&amp;"",'المستفيدون'!$A$6:$A$505,0))&amp;"","كود غير موجود"))</f>
        <v/>
      </c>
      <c r="G129" s="6">
        <f>IF(F129="كود غير موجود","راجع الكود",IF(AND(N(D129)&gt;0,NOT(ISNUMBER(A129))),"بدون تاريخ",""))</f>
        <v/>
      </c>
    </row>
    <row r="130">
      <c r="A130" s="17" t="n"/>
      <c r="B130" s="5" t="n"/>
      <c r="C130" s="5" t="n"/>
      <c r="D130" s="14" t="n"/>
      <c r="E130" s="5" t="n"/>
      <c r="F130" s="6">
        <f>IF(B130&amp;""="","",IFERROR(INDEX('المستفيدون'!$B$6:$B$505,MATCH(B130&amp;"",'المستفيدون'!$A$6:$A$505,0))&amp;"","كود غير موجود"))</f>
        <v/>
      </c>
      <c r="G130" s="6">
        <f>IF(F130="كود غير موجود","راجع الكود",IF(AND(N(D130)&gt;0,NOT(ISNUMBER(A130))),"بدون تاريخ",""))</f>
        <v/>
      </c>
    </row>
    <row r="131">
      <c r="A131" s="17" t="n"/>
      <c r="B131" s="5" t="n"/>
      <c r="C131" s="5" t="n"/>
      <c r="D131" s="14" t="n"/>
      <c r="E131" s="5" t="n"/>
      <c r="F131" s="6">
        <f>IF(B131&amp;""="","",IFERROR(INDEX('المستفيدون'!$B$6:$B$505,MATCH(B131&amp;"",'المستفيدون'!$A$6:$A$505,0))&amp;"","كود غير موجود"))</f>
        <v/>
      </c>
      <c r="G131" s="6">
        <f>IF(F131="كود غير موجود","راجع الكود",IF(AND(N(D131)&gt;0,NOT(ISNUMBER(A131))),"بدون تاريخ",""))</f>
        <v/>
      </c>
    </row>
    <row r="132">
      <c r="A132" s="17" t="n"/>
      <c r="B132" s="5" t="n"/>
      <c r="C132" s="5" t="n"/>
      <c r="D132" s="14" t="n"/>
      <c r="E132" s="5" t="n"/>
      <c r="F132" s="6">
        <f>IF(B132&amp;""="","",IFERROR(INDEX('المستفيدون'!$B$6:$B$505,MATCH(B132&amp;"",'المستفيدون'!$A$6:$A$505,0))&amp;"","كود غير موجود"))</f>
        <v/>
      </c>
      <c r="G132" s="6">
        <f>IF(F132="كود غير موجود","راجع الكود",IF(AND(N(D132)&gt;0,NOT(ISNUMBER(A132))),"بدون تاريخ",""))</f>
        <v/>
      </c>
    </row>
    <row r="133">
      <c r="A133" s="17" t="n"/>
      <c r="B133" s="5" t="n"/>
      <c r="C133" s="5" t="n"/>
      <c r="D133" s="14" t="n"/>
      <c r="E133" s="5" t="n"/>
      <c r="F133" s="6">
        <f>IF(B133&amp;""="","",IFERROR(INDEX('المستفيدون'!$B$6:$B$505,MATCH(B133&amp;"",'المستفيدون'!$A$6:$A$505,0))&amp;"","كود غير موجود"))</f>
        <v/>
      </c>
      <c r="G133" s="6">
        <f>IF(F133="كود غير موجود","راجع الكود",IF(AND(N(D133)&gt;0,NOT(ISNUMBER(A133))),"بدون تاريخ",""))</f>
        <v/>
      </c>
    </row>
    <row r="134">
      <c r="A134" s="17" t="n"/>
      <c r="B134" s="5" t="n"/>
      <c r="C134" s="5" t="n"/>
      <c r="D134" s="14" t="n"/>
      <c r="E134" s="5" t="n"/>
      <c r="F134" s="6">
        <f>IF(B134&amp;""="","",IFERROR(INDEX('المستفيدون'!$B$6:$B$505,MATCH(B134&amp;"",'المستفيدون'!$A$6:$A$505,0))&amp;"","كود غير موجود"))</f>
        <v/>
      </c>
      <c r="G134" s="6">
        <f>IF(F134="كود غير موجود","راجع الكود",IF(AND(N(D134)&gt;0,NOT(ISNUMBER(A134))),"بدون تاريخ",""))</f>
        <v/>
      </c>
    </row>
    <row r="135">
      <c r="A135" s="17" t="n"/>
      <c r="B135" s="5" t="n"/>
      <c r="C135" s="5" t="n"/>
      <c r="D135" s="14" t="n"/>
      <c r="E135" s="5" t="n"/>
      <c r="F135" s="6">
        <f>IF(B135&amp;""="","",IFERROR(INDEX('المستفيدون'!$B$6:$B$505,MATCH(B135&amp;"",'المستفيدون'!$A$6:$A$505,0))&amp;"","كود غير موجود"))</f>
        <v/>
      </c>
      <c r="G135" s="6">
        <f>IF(F135="كود غير موجود","راجع الكود",IF(AND(N(D135)&gt;0,NOT(ISNUMBER(A135))),"بدون تاريخ",""))</f>
        <v/>
      </c>
    </row>
    <row r="136">
      <c r="A136" s="17" t="n"/>
      <c r="B136" s="5" t="n"/>
      <c r="C136" s="5" t="n"/>
      <c r="D136" s="14" t="n"/>
      <c r="E136" s="5" t="n"/>
      <c r="F136" s="6">
        <f>IF(B136&amp;""="","",IFERROR(INDEX('المستفيدون'!$B$6:$B$505,MATCH(B136&amp;"",'المستفيدون'!$A$6:$A$505,0))&amp;"","كود غير موجود"))</f>
        <v/>
      </c>
      <c r="G136" s="6">
        <f>IF(F136="كود غير موجود","راجع الكود",IF(AND(N(D136)&gt;0,NOT(ISNUMBER(A136))),"بدون تاريخ",""))</f>
        <v/>
      </c>
    </row>
    <row r="137">
      <c r="A137" s="17" t="n"/>
      <c r="B137" s="5" t="n"/>
      <c r="C137" s="5" t="n"/>
      <c r="D137" s="14" t="n"/>
      <c r="E137" s="5" t="n"/>
      <c r="F137" s="6">
        <f>IF(B137&amp;""="","",IFERROR(INDEX('المستفيدون'!$B$6:$B$505,MATCH(B137&amp;"",'المستفيدون'!$A$6:$A$505,0))&amp;"","كود غير موجود"))</f>
        <v/>
      </c>
      <c r="G137" s="6">
        <f>IF(F137="كود غير موجود","راجع الكود",IF(AND(N(D137)&gt;0,NOT(ISNUMBER(A137))),"بدون تاريخ",""))</f>
        <v/>
      </c>
    </row>
    <row r="138">
      <c r="A138" s="17" t="n"/>
      <c r="B138" s="5" t="n"/>
      <c r="C138" s="5" t="n"/>
      <c r="D138" s="14" t="n"/>
      <c r="E138" s="5" t="n"/>
      <c r="F138" s="6">
        <f>IF(B138&amp;""="","",IFERROR(INDEX('المستفيدون'!$B$6:$B$505,MATCH(B138&amp;"",'المستفيدون'!$A$6:$A$505,0))&amp;"","كود غير موجود"))</f>
        <v/>
      </c>
      <c r="G138" s="6">
        <f>IF(F138="كود غير موجود","راجع الكود",IF(AND(N(D138)&gt;0,NOT(ISNUMBER(A138))),"بدون تاريخ",""))</f>
        <v/>
      </c>
    </row>
    <row r="139">
      <c r="A139" s="17" t="n"/>
      <c r="B139" s="5" t="n"/>
      <c r="C139" s="5" t="n"/>
      <c r="D139" s="14" t="n"/>
      <c r="E139" s="5" t="n"/>
      <c r="F139" s="6">
        <f>IF(B139&amp;""="","",IFERROR(INDEX('المستفيدون'!$B$6:$B$505,MATCH(B139&amp;"",'المستفيدون'!$A$6:$A$505,0))&amp;"","كود غير موجود"))</f>
        <v/>
      </c>
      <c r="G139" s="6">
        <f>IF(F139="كود غير موجود","راجع الكود",IF(AND(N(D139)&gt;0,NOT(ISNUMBER(A139))),"بدون تاريخ",""))</f>
        <v/>
      </c>
    </row>
    <row r="140">
      <c r="A140" s="17" t="n"/>
      <c r="B140" s="5" t="n"/>
      <c r="C140" s="5" t="n"/>
      <c r="D140" s="14" t="n"/>
      <c r="E140" s="5" t="n"/>
      <c r="F140" s="6">
        <f>IF(B140&amp;""="","",IFERROR(INDEX('المستفيدون'!$B$6:$B$505,MATCH(B140&amp;"",'المستفيدون'!$A$6:$A$505,0))&amp;"","كود غير موجود"))</f>
        <v/>
      </c>
      <c r="G140" s="6">
        <f>IF(F140="كود غير موجود","راجع الكود",IF(AND(N(D140)&gt;0,NOT(ISNUMBER(A140))),"بدون تاريخ",""))</f>
        <v/>
      </c>
    </row>
    <row r="141">
      <c r="A141" s="17" t="n"/>
      <c r="B141" s="5" t="n"/>
      <c r="C141" s="5" t="n"/>
      <c r="D141" s="14" t="n"/>
      <c r="E141" s="5" t="n"/>
      <c r="F141" s="6">
        <f>IF(B141&amp;""="","",IFERROR(INDEX('المستفيدون'!$B$6:$B$505,MATCH(B141&amp;"",'المستفيدون'!$A$6:$A$505,0))&amp;"","كود غير موجود"))</f>
        <v/>
      </c>
      <c r="G141" s="6">
        <f>IF(F141="كود غير موجود","راجع الكود",IF(AND(N(D141)&gt;0,NOT(ISNUMBER(A141))),"بدون تاريخ",""))</f>
        <v/>
      </c>
    </row>
    <row r="142">
      <c r="A142" s="17" t="n"/>
      <c r="B142" s="5" t="n"/>
      <c r="C142" s="5" t="n"/>
      <c r="D142" s="14" t="n"/>
      <c r="E142" s="5" t="n"/>
      <c r="F142" s="6">
        <f>IF(B142&amp;""="","",IFERROR(INDEX('المستفيدون'!$B$6:$B$505,MATCH(B142&amp;"",'المستفيدون'!$A$6:$A$505,0))&amp;"","كود غير موجود"))</f>
        <v/>
      </c>
      <c r="G142" s="6">
        <f>IF(F142="كود غير موجود","راجع الكود",IF(AND(N(D142)&gt;0,NOT(ISNUMBER(A142))),"بدون تاريخ",""))</f>
        <v/>
      </c>
    </row>
    <row r="143">
      <c r="A143" s="17" t="n"/>
      <c r="B143" s="5" t="n"/>
      <c r="C143" s="5" t="n"/>
      <c r="D143" s="14" t="n"/>
      <c r="E143" s="5" t="n"/>
      <c r="F143" s="6">
        <f>IF(B143&amp;""="","",IFERROR(INDEX('المستفيدون'!$B$6:$B$505,MATCH(B143&amp;"",'المستفيدون'!$A$6:$A$505,0))&amp;"","كود غير موجود"))</f>
        <v/>
      </c>
      <c r="G143" s="6">
        <f>IF(F143="كود غير موجود","راجع الكود",IF(AND(N(D143)&gt;0,NOT(ISNUMBER(A143))),"بدون تاريخ",""))</f>
        <v/>
      </c>
    </row>
    <row r="144">
      <c r="A144" s="17" t="n"/>
      <c r="B144" s="5" t="n"/>
      <c r="C144" s="5" t="n"/>
      <c r="D144" s="14" t="n"/>
      <c r="E144" s="5" t="n"/>
      <c r="F144" s="6">
        <f>IF(B144&amp;""="","",IFERROR(INDEX('المستفيدون'!$B$6:$B$505,MATCH(B144&amp;"",'المستفيدون'!$A$6:$A$505,0))&amp;"","كود غير موجود"))</f>
        <v/>
      </c>
      <c r="G144" s="6">
        <f>IF(F144="كود غير موجود","راجع الكود",IF(AND(N(D144)&gt;0,NOT(ISNUMBER(A144))),"بدون تاريخ",""))</f>
        <v/>
      </c>
    </row>
    <row r="145">
      <c r="A145" s="17" t="n"/>
      <c r="B145" s="5" t="n"/>
      <c r="C145" s="5" t="n"/>
      <c r="D145" s="14" t="n"/>
      <c r="E145" s="5" t="n"/>
      <c r="F145" s="6">
        <f>IF(B145&amp;""="","",IFERROR(INDEX('المستفيدون'!$B$6:$B$505,MATCH(B145&amp;"",'المستفيدون'!$A$6:$A$505,0))&amp;"","كود غير موجود"))</f>
        <v/>
      </c>
      <c r="G145" s="6">
        <f>IF(F145="كود غير موجود","راجع الكود",IF(AND(N(D145)&gt;0,NOT(ISNUMBER(A145))),"بدون تاريخ",""))</f>
        <v/>
      </c>
    </row>
    <row r="146">
      <c r="A146" s="17" t="n"/>
      <c r="B146" s="5" t="n"/>
      <c r="C146" s="5" t="n"/>
      <c r="D146" s="14" t="n"/>
      <c r="E146" s="5" t="n"/>
      <c r="F146" s="6">
        <f>IF(B146&amp;""="","",IFERROR(INDEX('المستفيدون'!$B$6:$B$505,MATCH(B146&amp;"",'المستفيدون'!$A$6:$A$505,0))&amp;"","كود غير موجود"))</f>
        <v/>
      </c>
      <c r="G146" s="6">
        <f>IF(F146="كود غير موجود","راجع الكود",IF(AND(N(D146)&gt;0,NOT(ISNUMBER(A146))),"بدون تاريخ",""))</f>
        <v/>
      </c>
    </row>
    <row r="147">
      <c r="A147" s="17" t="n"/>
      <c r="B147" s="5" t="n"/>
      <c r="C147" s="5" t="n"/>
      <c r="D147" s="14" t="n"/>
      <c r="E147" s="5" t="n"/>
      <c r="F147" s="6">
        <f>IF(B147&amp;""="","",IFERROR(INDEX('المستفيدون'!$B$6:$B$505,MATCH(B147&amp;"",'المستفيدون'!$A$6:$A$505,0))&amp;"","كود غير موجود"))</f>
        <v/>
      </c>
      <c r="G147" s="6">
        <f>IF(F147="كود غير موجود","راجع الكود",IF(AND(N(D147)&gt;0,NOT(ISNUMBER(A147))),"بدون تاريخ",""))</f>
        <v/>
      </c>
    </row>
    <row r="148">
      <c r="A148" s="17" t="n"/>
      <c r="B148" s="5" t="n"/>
      <c r="C148" s="5" t="n"/>
      <c r="D148" s="14" t="n"/>
      <c r="E148" s="5" t="n"/>
      <c r="F148" s="6">
        <f>IF(B148&amp;""="","",IFERROR(INDEX('المستفيدون'!$B$6:$B$505,MATCH(B148&amp;"",'المستفيدون'!$A$6:$A$505,0))&amp;"","كود غير موجود"))</f>
        <v/>
      </c>
      <c r="G148" s="6">
        <f>IF(F148="كود غير موجود","راجع الكود",IF(AND(N(D148)&gt;0,NOT(ISNUMBER(A148))),"بدون تاريخ",""))</f>
        <v/>
      </c>
    </row>
    <row r="149">
      <c r="A149" s="17" t="n"/>
      <c r="B149" s="5" t="n"/>
      <c r="C149" s="5" t="n"/>
      <c r="D149" s="14" t="n"/>
      <c r="E149" s="5" t="n"/>
      <c r="F149" s="6">
        <f>IF(B149&amp;""="","",IFERROR(INDEX('المستفيدون'!$B$6:$B$505,MATCH(B149&amp;"",'المستفيدون'!$A$6:$A$505,0))&amp;"","كود غير موجود"))</f>
        <v/>
      </c>
      <c r="G149" s="6">
        <f>IF(F149="كود غير موجود","راجع الكود",IF(AND(N(D149)&gt;0,NOT(ISNUMBER(A149))),"بدون تاريخ",""))</f>
        <v/>
      </c>
    </row>
    <row r="150">
      <c r="A150" s="17" t="n"/>
      <c r="B150" s="5" t="n"/>
      <c r="C150" s="5" t="n"/>
      <c r="D150" s="14" t="n"/>
      <c r="E150" s="5" t="n"/>
      <c r="F150" s="6">
        <f>IF(B150&amp;""="","",IFERROR(INDEX('المستفيدون'!$B$6:$B$505,MATCH(B150&amp;"",'المستفيدون'!$A$6:$A$505,0))&amp;"","كود غير موجود"))</f>
        <v/>
      </c>
      <c r="G150" s="6">
        <f>IF(F150="كود غير موجود","راجع الكود",IF(AND(N(D150)&gt;0,NOT(ISNUMBER(A150))),"بدون تاريخ",""))</f>
        <v/>
      </c>
    </row>
    <row r="151">
      <c r="A151" s="17" t="n"/>
      <c r="B151" s="5" t="n"/>
      <c r="C151" s="5" t="n"/>
      <c r="D151" s="14" t="n"/>
      <c r="E151" s="5" t="n"/>
      <c r="F151" s="6">
        <f>IF(B151&amp;""="","",IFERROR(INDEX('المستفيدون'!$B$6:$B$505,MATCH(B151&amp;"",'المستفيدون'!$A$6:$A$505,0))&amp;"","كود غير موجود"))</f>
        <v/>
      </c>
      <c r="G151" s="6">
        <f>IF(F151="كود غير موجود","راجع الكود",IF(AND(N(D151)&gt;0,NOT(ISNUMBER(A151))),"بدون تاريخ",""))</f>
        <v/>
      </c>
    </row>
    <row r="152">
      <c r="A152" s="17" t="n"/>
      <c r="B152" s="5" t="n"/>
      <c r="C152" s="5" t="n"/>
      <c r="D152" s="14" t="n"/>
      <c r="E152" s="5" t="n"/>
      <c r="F152" s="6">
        <f>IF(B152&amp;""="","",IFERROR(INDEX('المستفيدون'!$B$6:$B$505,MATCH(B152&amp;"",'المستفيدون'!$A$6:$A$505,0))&amp;"","كود غير موجود"))</f>
        <v/>
      </c>
      <c r="G152" s="6">
        <f>IF(F152="كود غير موجود","راجع الكود",IF(AND(N(D152)&gt;0,NOT(ISNUMBER(A152))),"بدون تاريخ",""))</f>
        <v/>
      </c>
    </row>
    <row r="153">
      <c r="A153" s="17" t="n"/>
      <c r="B153" s="5" t="n"/>
      <c r="C153" s="5" t="n"/>
      <c r="D153" s="14" t="n"/>
      <c r="E153" s="5" t="n"/>
      <c r="F153" s="6">
        <f>IF(B153&amp;""="","",IFERROR(INDEX('المستفيدون'!$B$6:$B$505,MATCH(B153&amp;"",'المستفيدون'!$A$6:$A$505,0))&amp;"","كود غير موجود"))</f>
        <v/>
      </c>
      <c r="G153" s="6">
        <f>IF(F153="كود غير موجود","راجع الكود",IF(AND(N(D153)&gt;0,NOT(ISNUMBER(A153))),"بدون تاريخ",""))</f>
        <v/>
      </c>
    </row>
    <row r="154">
      <c r="A154" s="17" t="n"/>
      <c r="B154" s="5" t="n"/>
      <c r="C154" s="5" t="n"/>
      <c r="D154" s="14" t="n"/>
      <c r="E154" s="5" t="n"/>
      <c r="F154" s="6">
        <f>IF(B154&amp;""="","",IFERROR(INDEX('المستفيدون'!$B$6:$B$505,MATCH(B154&amp;"",'المستفيدون'!$A$6:$A$505,0))&amp;"","كود غير موجود"))</f>
        <v/>
      </c>
      <c r="G154" s="6">
        <f>IF(F154="كود غير موجود","راجع الكود",IF(AND(N(D154)&gt;0,NOT(ISNUMBER(A154))),"بدون تاريخ",""))</f>
        <v/>
      </c>
    </row>
    <row r="155">
      <c r="A155" s="17" t="n"/>
      <c r="B155" s="5" t="n"/>
      <c r="C155" s="5" t="n"/>
      <c r="D155" s="14" t="n"/>
      <c r="E155" s="5" t="n"/>
      <c r="F155" s="6">
        <f>IF(B155&amp;""="","",IFERROR(INDEX('المستفيدون'!$B$6:$B$505,MATCH(B155&amp;"",'المستفيدون'!$A$6:$A$505,0))&amp;"","كود غير موجود"))</f>
        <v/>
      </c>
      <c r="G155" s="6">
        <f>IF(F155="كود غير موجود","راجع الكود",IF(AND(N(D155)&gt;0,NOT(ISNUMBER(A155))),"بدون تاريخ",""))</f>
        <v/>
      </c>
    </row>
    <row r="156">
      <c r="A156" s="17" t="n"/>
      <c r="B156" s="5" t="n"/>
      <c r="C156" s="5" t="n"/>
      <c r="D156" s="14" t="n"/>
      <c r="E156" s="5" t="n"/>
      <c r="F156" s="6">
        <f>IF(B156&amp;""="","",IFERROR(INDEX('المستفيدون'!$B$6:$B$505,MATCH(B156&amp;"",'المستفيدون'!$A$6:$A$505,0))&amp;"","كود غير موجود"))</f>
        <v/>
      </c>
      <c r="G156" s="6">
        <f>IF(F156="كود غير موجود","راجع الكود",IF(AND(N(D156)&gt;0,NOT(ISNUMBER(A156))),"بدون تاريخ",""))</f>
        <v/>
      </c>
    </row>
    <row r="157">
      <c r="A157" s="17" t="n"/>
      <c r="B157" s="5" t="n"/>
      <c r="C157" s="5" t="n"/>
      <c r="D157" s="14" t="n"/>
      <c r="E157" s="5" t="n"/>
      <c r="F157" s="6">
        <f>IF(B157&amp;""="","",IFERROR(INDEX('المستفيدون'!$B$6:$B$505,MATCH(B157&amp;"",'المستفيدون'!$A$6:$A$505,0))&amp;"","كود غير موجود"))</f>
        <v/>
      </c>
      <c r="G157" s="6">
        <f>IF(F157="كود غير موجود","راجع الكود",IF(AND(N(D157)&gt;0,NOT(ISNUMBER(A157))),"بدون تاريخ",""))</f>
        <v/>
      </c>
    </row>
    <row r="158">
      <c r="A158" s="17" t="n"/>
      <c r="B158" s="5" t="n"/>
      <c r="C158" s="5" t="n"/>
      <c r="D158" s="14" t="n"/>
      <c r="E158" s="5" t="n"/>
      <c r="F158" s="6">
        <f>IF(B158&amp;""="","",IFERROR(INDEX('المستفيدون'!$B$6:$B$505,MATCH(B158&amp;"",'المستفيدون'!$A$6:$A$505,0))&amp;"","كود غير موجود"))</f>
        <v/>
      </c>
      <c r="G158" s="6">
        <f>IF(F158="كود غير موجود","راجع الكود",IF(AND(N(D158)&gt;0,NOT(ISNUMBER(A158))),"بدون تاريخ",""))</f>
        <v/>
      </c>
    </row>
    <row r="159">
      <c r="A159" s="17" t="n"/>
      <c r="B159" s="5" t="n"/>
      <c r="C159" s="5" t="n"/>
      <c r="D159" s="14" t="n"/>
      <c r="E159" s="5" t="n"/>
      <c r="F159" s="6">
        <f>IF(B159&amp;""="","",IFERROR(INDEX('المستفيدون'!$B$6:$B$505,MATCH(B159&amp;"",'المستفيدون'!$A$6:$A$505,0))&amp;"","كود غير موجود"))</f>
        <v/>
      </c>
      <c r="G159" s="6">
        <f>IF(F159="كود غير موجود","راجع الكود",IF(AND(N(D159)&gt;0,NOT(ISNUMBER(A159))),"بدون تاريخ",""))</f>
        <v/>
      </c>
    </row>
    <row r="160">
      <c r="A160" s="17" t="n"/>
      <c r="B160" s="5" t="n"/>
      <c r="C160" s="5" t="n"/>
      <c r="D160" s="14" t="n"/>
      <c r="E160" s="5" t="n"/>
      <c r="F160" s="6">
        <f>IF(B160&amp;""="","",IFERROR(INDEX('المستفيدون'!$B$6:$B$505,MATCH(B160&amp;"",'المستفيدون'!$A$6:$A$505,0))&amp;"","كود غير موجود"))</f>
        <v/>
      </c>
      <c r="G160" s="6">
        <f>IF(F160="كود غير موجود","راجع الكود",IF(AND(N(D160)&gt;0,NOT(ISNUMBER(A160))),"بدون تاريخ",""))</f>
        <v/>
      </c>
    </row>
    <row r="161">
      <c r="A161" s="17" t="n"/>
      <c r="B161" s="5" t="n"/>
      <c r="C161" s="5" t="n"/>
      <c r="D161" s="14" t="n"/>
      <c r="E161" s="5" t="n"/>
      <c r="F161" s="6">
        <f>IF(B161&amp;""="","",IFERROR(INDEX('المستفيدون'!$B$6:$B$505,MATCH(B161&amp;"",'المستفيدون'!$A$6:$A$505,0))&amp;"","كود غير موجود"))</f>
        <v/>
      </c>
      <c r="G161" s="6">
        <f>IF(F161="كود غير موجود","راجع الكود",IF(AND(N(D161)&gt;0,NOT(ISNUMBER(A161))),"بدون تاريخ",""))</f>
        <v/>
      </c>
    </row>
    <row r="162">
      <c r="A162" s="17" t="n"/>
      <c r="B162" s="5" t="n"/>
      <c r="C162" s="5" t="n"/>
      <c r="D162" s="14" t="n"/>
      <c r="E162" s="5" t="n"/>
      <c r="F162" s="6">
        <f>IF(B162&amp;""="","",IFERROR(INDEX('المستفيدون'!$B$6:$B$505,MATCH(B162&amp;"",'المستفيدون'!$A$6:$A$505,0))&amp;"","كود غير موجود"))</f>
        <v/>
      </c>
      <c r="G162" s="6">
        <f>IF(F162="كود غير موجود","راجع الكود",IF(AND(N(D162)&gt;0,NOT(ISNUMBER(A162))),"بدون تاريخ",""))</f>
        <v/>
      </c>
    </row>
    <row r="163">
      <c r="A163" s="17" t="n"/>
      <c r="B163" s="5" t="n"/>
      <c r="C163" s="5" t="n"/>
      <c r="D163" s="14" t="n"/>
      <c r="E163" s="5" t="n"/>
      <c r="F163" s="6">
        <f>IF(B163&amp;""="","",IFERROR(INDEX('المستفيدون'!$B$6:$B$505,MATCH(B163&amp;"",'المستفيدون'!$A$6:$A$505,0))&amp;"","كود غير موجود"))</f>
        <v/>
      </c>
      <c r="G163" s="6">
        <f>IF(F163="كود غير موجود","راجع الكود",IF(AND(N(D163)&gt;0,NOT(ISNUMBER(A163))),"بدون تاريخ",""))</f>
        <v/>
      </c>
    </row>
    <row r="164">
      <c r="A164" s="17" t="n"/>
      <c r="B164" s="5" t="n"/>
      <c r="C164" s="5" t="n"/>
      <c r="D164" s="14" t="n"/>
      <c r="E164" s="5" t="n"/>
      <c r="F164" s="6">
        <f>IF(B164&amp;""="","",IFERROR(INDEX('المستفيدون'!$B$6:$B$505,MATCH(B164&amp;"",'المستفيدون'!$A$6:$A$505,0))&amp;"","كود غير موجود"))</f>
        <v/>
      </c>
      <c r="G164" s="6">
        <f>IF(F164="كود غير موجود","راجع الكود",IF(AND(N(D164)&gt;0,NOT(ISNUMBER(A164))),"بدون تاريخ",""))</f>
        <v/>
      </c>
    </row>
    <row r="165">
      <c r="A165" s="17" t="n"/>
      <c r="B165" s="5" t="n"/>
      <c r="C165" s="5" t="n"/>
      <c r="D165" s="14" t="n"/>
      <c r="E165" s="5" t="n"/>
      <c r="F165" s="6">
        <f>IF(B165&amp;""="","",IFERROR(INDEX('المستفيدون'!$B$6:$B$505,MATCH(B165&amp;"",'المستفيدون'!$A$6:$A$505,0))&amp;"","كود غير موجود"))</f>
        <v/>
      </c>
      <c r="G165" s="6">
        <f>IF(F165="كود غير موجود","راجع الكود",IF(AND(N(D165)&gt;0,NOT(ISNUMBER(A165))),"بدون تاريخ",""))</f>
        <v/>
      </c>
    </row>
    <row r="166">
      <c r="A166" s="17" t="n"/>
      <c r="B166" s="5" t="n"/>
      <c r="C166" s="5" t="n"/>
      <c r="D166" s="14" t="n"/>
      <c r="E166" s="5" t="n"/>
      <c r="F166" s="6">
        <f>IF(B166&amp;""="","",IFERROR(INDEX('المستفيدون'!$B$6:$B$505,MATCH(B166&amp;"",'المستفيدون'!$A$6:$A$505,0))&amp;"","كود غير موجود"))</f>
        <v/>
      </c>
      <c r="G166" s="6">
        <f>IF(F166="كود غير موجود","راجع الكود",IF(AND(N(D166)&gt;0,NOT(ISNUMBER(A166))),"بدون تاريخ",""))</f>
        <v/>
      </c>
    </row>
    <row r="167">
      <c r="A167" s="17" t="n"/>
      <c r="B167" s="5" t="n"/>
      <c r="C167" s="5" t="n"/>
      <c r="D167" s="14" t="n"/>
      <c r="E167" s="5" t="n"/>
      <c r="F167" s="6">
        <f>IF(B167&amp;""="","",IFERROR(INDEX('المستفيدون'!$B$6:$B$505,MATCH(B167&amp;"",'المستفيدون'!$A$6:$A$505,0))&amp;"","كود غير موجود"))</f>
        <v/>
      </c>
      <c r="G167" s="6">
        <f>IF(F167="كود غير موجود","راجع الكود",IF(AND(N(D167)&gt;0,NOT(ISNUMBER(A167))),"بدون تاريخ",""))</f>
        <v/>
      </c>
    </row>
    <row r="168">
      <c r="A168" s="17" t="n"/>
      <c r="B168" s="5" t="n"/>
      <c r="C168" s="5" t="n"/>
      <c r="D168" s="14" t="n"/>
      <c r="E168" s="5" t="n"/>
      <c r="F168" s="6">
        <f>IF(B168&amp;""="","",IFERROR(INDEX('المستفيدون'!$B$6:$B$505,MATCH(B168&amp;"",'المستفيدون'!$A$6:$A$505,0))&amp;"","كود غير موجود"))</f>
        <v/>
      </c>
      <c r="G168" s="6">
        <f>IF(F168="كود غير موجود","راجع الكود",IF(AND(N(D168)&gt;0,NOT(ISNUMBER(A168))),"بدون تاريخ",""))</f>
        <v/>
      </c>
    </row>
    <row r="169">
      <c r="A169" s="17" t="n"/>
      <c r="B169" s="5" t="n"/>
      <c r="C169" s="5" t="n"/>
      <c r="D169" s="14" t="n"/>
      <c r="E169" s="5" t="n"/>
      <c r="F169" s="6">
        <f>IF(B169&amp;""="","",IFERROR(INDEX('المستفيدون'!$B$6:$B$505,MATCH(B169&amp;"",'المستفيدون'!$A$6:$A$505,0))&amp;"","كود غير موجود"))</f>
        <v/>
      </c>
      <c r="G169" s="6">
        <f>IF(F169="كود غير موجود","راجع الكود",IF(AND(N(D169)&gt;0,NOT(ISNUMBER(A169))),"بدون تاريخ",""))</f>
        <v/>
      </c>
    </row>
    <row r="170">
      <c r="A170" s="17" t="n"/>
      <c r="B170" s="5" t="n"/>
      <c r="C170" s="5" t="n"/>
      <c r="D170" s="14" t="n"/>
      <c r="E170" s="5" t="n"/>
      <c r="F170" s="6">
        <f>IF(B170&amp;""="","",IFERROR(INDEX('المستفيدون'!$B$6:$B$505,MATCH(B170&amp;"",'المستفيدون'!$A$6:$A$505,0))&amp;"","كود غير موجود"))</f>
        <v/>
      </c>
      <c r="G170" s="6">
        <f>IF(F170="كود غير موجود","راجع الكود",IF(AND(N(D170)&gt;0,NOT(ISNUMBER(A170))),"بدون تاريخ",""))</f>
        <v/>
      </c>
    </row>
    <row r="171">
      <c r="A171" s="17" t="n"/>
      <c r="B171" s="5" t="n"/>
      <c r="C171" s="5" t="n"/>
      <c r="D171" s="14" t="n"/>
      <c r="E171" s="5" t="n"/>
      <c r="F171" s="6">
        <f>IF(B171&amp;""="","",IFERROR(INDEX('المستفيدون'!$B$6:$B$505,MATCH(B171&amp;"",'المستفيدون'!$A$6:$A$505,0))&amp;"","كود غير موجود"))</f>
        <v/>
      </c>
      <c r="G171" s="6">
        <f>IF(F171="كود غير موجود","راجع الكود",IF(AND(N(D171)&gt;0,NOT(ISNUMBER(A171))),"بدون تاريخ",""))</f>
        <v/>
      </c>
    </row>
    <row r="172">
      <c r="A172" s="17" t="n"/>
      <c r="B172" s="5" t="n"/>
      <c r="C172" s="5" t="n"/>
      <c r="D172" s="14" t="n"/>
      <c r="E172" s="5" t="n"/>
      <c r="F172" s="6">
        <f>IF(B172&amp;""="","",IFERROR(INDEX('المستفيدون'!$B$6:$B$505,MATCH(B172&amp;"",'المستفيدون'!$A$6:$A$505,0))&amp;"","كود غير موجود"))</f>
        <v/>
      </c>
      <c r="G172" s="6">
        <f>IF(F172="كود غير موجود","راجع الكود",IF(AND(N(D172)&gt;0,NOT(ISNUMBER(A172))),"بدون تاريخ",""))</f>
        <v/>
      </c>
    </row>
    <row r="173">
      <c r="A173" s="17" t="n"/>
      <c r="B173" s="5" t="n"/>
      <c r="C173" s="5" t="n"/>
      <c r="D173" s="14" t="n"/>
      <c r="E173" s="5" t="n"/>
      <c r="F173" s="6">
        <f>IF(B173&amp;""="","",IFERROR(INDEX('المستفيدون'!$B$6:$B$505,MATCH(B173&amp;"",'المستفيدون'!$A$6:$A$505,0))&amp;"","كود غير موجود"))</f>
        <v/>
      </c>
      <c r="G173" s="6">
        <f>IF(F173="كود غير موجود","راجع الكود",IF(AND(N(D173)&gt;0,NOT(ISNUMBER(A173))),"بدون تاريخ",""))</f>
        <v/>
      </c>
    </row>
    <row r="174">
      <c r="A174" s="17" t="n"/>
      <c r="B174" s="5" t="n"/>
      <c r="C174" s="5" t="n"/>
      <c r="D174" s="14" t="n"/>
      <c r="E174" s="5" t="n"/>
      <c r="F174" s="6">
        <f>IF(B174&amp;""="","",IFERROR(INDEX('المستفيدون'!$B$6:$B$505,MATCH(B174&amp;"",'المستفيدون'!$A$6:$A$505,0))&amp;"","كود غير موجود"))</f>
        <v/>
      </c>
      <c r="G174" s="6">
        <f>IF(F174="كود غير موجود","راجع الكود",IF(AND(N(D174)&gt;0,NOT(ISNUMBER(A174))),"بدون تاريخ",""))</f>
        <v/>
      </c>
    </row>
    <row r="175">
      <c r="A175" s="17" t="n"/>
      <c r="B175" s="5" t="n"/>
      <c r="C175" s="5" t="n"/>
      <c r="D175" s="14" t="n"/>
      <c r="E175" s="5" t="n"/>
      <c r="F175" s="6">
        <f>IF(B175&amp;""="","",IFERROR(INDEX('المستفيدون'!$B$6:$B$505,MATCH(B175&amp;"",'المستفيدون'!$A$6:$A$505,0))&amp;"","كود غير موجود"))</f>
        <v/>
      </c>
      <c r="G175" s="6">
        <f>IF(F175="كود غير موجود","راجع الكود",IF(AND(N(D175)&gt;0,NOT(ISNUMBER(A175))),"بدون تاريخ",""))</f>
        <v/>
      </c>
    </row>
    <row r="176">
      <c r="A176" s="17" t="n"/>
      <c r="B176" s="5" t="n"/>
      <c r="C176" s="5" t="n"/>
      <c r="D176" s="14" t="n"/>
      <c r="E176" s="5" t="n"/>
      <c r="F176" s="6">
        <f>IF(B176&amp;""="","",IFERROR(INDEX('المستفيدون'!$B$6:$B$505,MATCH(B176&amp;"",'المستفيدون'!$A$6:$A$505,0))&amp;"","كود غير موجود"))</f>
        <v/>
      </c>
      <c r="G176" s="6">
        <f>IF(F176="كود غير موجود","راجع الكود",IF(AND(N(D176)&gt;0,NOT(ISNUMBER(A176))),"بدون تاريخ",""))</f>
        <v/>
      </c>
    </row>
    <row r="177">
      <c r="A177" s="17" t="n"/>
      <c r="B177" s="5" t="n"/>
      <c r="C177" s="5" t="n"/>
      <c r="D177" s="14" t="n"/>
      <c r="E177" s="5" t="n"/>
      <c r="F177" s="6">
        <f>IF(B177&amp;""="","",IFERROR(INDEX('المستفيدون'!$B$6:$B$505,MATCH(B177&amp;"",'المستفيدون'!$A$6:$A$505,0))&amp;"","كود غير موجود"))</f>
        <v/>
      </c>
      <c r="G177" s="6">
        <f>IF(F177="كود غير موجود","راجع الكود",IF(AND(N(D177)&gt;0,NOT(ISNUMBER(A177))),"بدون تاريخ",""))</f>
        <v/>
      </c>
    </row>
    <row r="178">
      <c r="A178" s="17" t="n"/>
      <c r="B178" s="5" t="n"/>
      <c r="C178" s="5" t="n"/>
      <c r="D178" s="14" t="n"/>
      <c r="E178" s="5" t="n"/>
      <c r="F178" s="6">
        <f>IF(B178&amp;""="","",IFERROR(INDEX('المستفيدون'!$B$6:$B$505,MATCH(B178&amp;"",'المستفيدون'!$A$6:$A$505,0))&amp;"","كود غير موجود"))</f>
        <v/>
      </c>
      <c r="G178" s="6">
        <f>IF(F178="كود غير موجود","راجع الكود",IF(AND(N(D178)&gt;0,NOT(ISNUMBER(A178))),"بدون تاريخ",""))</f>
        <v/>
      </c>
    </row>
    <row r="179">
      <c r="A179" s="17" t="n"/>
      <c r="B179" s="5" t="n"/>
      <c r="C179" s="5" t="n"/>
      <c r="D179" s="14" t="n"/>
      <c r="E179" s="5" t="n"/>
      <c r="F179" s="6">
        <f>IF(B179&amp;""="","",IFERROR(INDEX('المستفيدون'!$B$6:$B$505,MATCH(B179&amp;"",'المستفيدون'!$A$6:$A$505,0))&amp;"","كود غير موجود"))</f>
        <v/>
      </c>
      <c r="G179" s="6">
        <f>IF(F179="كود غير موجود","راجع الكود",IF(AND(N(D179)&gt;0,NOT(ISNUMBER(A179))),"بدون تاريخ",""))</f>
        <v/>
      </c>
    </row>
    <row r="180">
      <c r="A180" s="17" t="n"/>
      <c r="B180" s="5" t="n"/>
      <c r="C180" s="5" t="n"/>
      <c r="D180" s="14" t="n"/>
      <c r="E180" s="5" t="n"/>
      <c r="F180" s="6">
        <f>IF(B180&amp;""="","",IFERROR(INDEX('المستفيدون'!$B$6:$B$505,MATCH(B180&amp;"",'المستفيدون'!$A$6:$A$505,0))&amp;"","كود غير موجود"))</f>
        <v/>
      </c>
      <c r="G180" s="6">
        <f>IF(F180="كود غير موجود","راجع الكود",IF(AND(N(D180)&gt;0,NOT(ISNUMBER(A180))),"بدون تاريخ",""))</f>
        <v/>
      </c>
    </row>
    <row r="181">
      <c r="A181" s="17" t="n"/>
      <c r="B181" s="5" t="n"/>
      <c r="C181" s="5" t="n"/>
      <c r="D181" s="14" t="n"/>
      <c r="E181" s="5" t="n"/>
      <c r="F181" s="6">
        <f>IF(B181&amp;""="","",IFERROR(INDEX('المستفيدون'!$B$6:$B$505,MATCH(B181&amp;"",'المستفيدون'!$A$6:$A$505,0))&amp;"","كود غير موجود"))</f>
        <v/>
      </c>
      <c r="G181" s="6">
        <f>IF(F181="كود غير موجود","راجع الكود",IF(AND(N(D181)&gt;0,NOT(ISNUMBER(A181))),"بدون تاريخ",""))</f>
        <v/>
      </c>
    </row>
    <row r="182">
      <c r="A182" s="17" t="n"/>
      <c r="B182" s="5" t="n"/>
      <c r="C182" s="5" t="n"/>
      <c r="D182" s="14" t="n"/>
      <c r="E182" s="5" t="n"/>
      <c r="F182" s="6">
        <f>IF(B182&amp;""="","",IFERROR(INDEX('المستفيدون'!$B$6:$B$505,MATCH(B182&amp;"",'المستفيدون'!$A$6:$A$505,0))&amp;"","كود غير موجود"))</f>
        <v/>
      </c>
      <c r="G182" s="6">
        <f>IF(F182="كود غير موجود","راجع الكود",IF(AND(N(D182)&gt;0,NOT(ISNUMBER(A182))),"بدون تاريخ",""))</f>
        <v/>
      </c>
    </row>
    <row r="183">
      <c r="A183" s="17" t="n"/>
      <c r="B183" s="5" t="n"/>
      <c r="C183" s="5" t="n"/>
      <c r="D183" s="14" t="n"/>
      <c r="E183" s="5" t="n"/>
      <c r="F183" s="6">
        <f>IF(B183&amp;""="","",IFERROR(INDEX('المستفيدون'!$B$6:$B$505,MATCH(B183&amp;"",'المستفيدون'!$A$6:$A$505,0))&amp;"","كود غير موجود"))</f>
        <v/>
      </c>
      <c r="G183" s="6">
        <f>IF(F183="كود غير موجود","راجع الكود",IF(AND(N(D183)&gt;0,NOT(ISNUMBER(A183))),"بدون تاريخ",""))</f>
        <v/>
      </c>
    </row>
    <row r="184">
      <c r="A184" s="17" t="n"/>
      <c r="B184" s="5" t="n"/>
      <c r="C184" s="5" t="n"/>
      <c r="D184" s="14" t="n"/>
      <c r="E184" s="5" t="n"/>
      <c r="F184" s="6">
        <f>IF(B184&amp;""="","",IFERROR(INDEX('المستفيدون'!$B$6:$B$505,MATCH(B184&amp;"",'المستفيدون'!$A$6:$A$505,0))&amp;"","كود غير موجود"))</f>
        <v/>
      </c>
      <c r="G184" s="6">
        <f>IF(F184="كود غير موجود","راجع الكود",IF(AND(N(D184)&gt;0,NOT(ISNUMBER(A184))),"بدون تاريخ",""))</f>
        <v/>
      </c>
    </row>
    <row r="185">
      <c r="A185" s="17" t="n"/>
      <c r="B185" s="5" t="n"/>
      <c r="C185" s="5" t="n"/>
      <c r="D185" s="14" t="n"/>
      <c r="E185" s="5" t="n"/>
      <c r="F185" s="6">
        <f>IF(B185&amp;""="","",IFERROR(INDEX('المستفيدون'!$B$6:$B$505,MATCH(B185&amp;"",'المستفيدون'!$A$6:$A$505,0))&amp;"","كود غير موجود"))</f>
        <v/>
      </c>
      <c r="G185" s="6">
        <f>IF(F185="كود غير موجود","راجع الكود",IF(AND(N(D185)&gt;0,NOT(ISNUMBER(A185))),"بدون تاريخ",""))</f>
        <v/>
      </c>
    </row>
    <row r="186">
      <c r="A186" s="17" t="n"/>
      <c r="B186" s="5" t="n"/>
      <c r="C186" s="5" t="n"/>
      <c r="D186" s="14" t="n"/>
      <c r="E186" s="5" t="n"/>
      <c r="F186" s="6">
        <f>IF(B186&amp;""="","",IFERROR(INDEX('المستفيدون'!$B$6:$B$505,MATCH(B186&amp;"",'المستفيدون'!$A$6:$A$505,0))&amp;"","كود غير موجود"))</f>
        <v/>
      </c>
      <c r="G186" s="6">
        <f>IF(F186="كود غير موجود","راجع الكود",IF(AND(N(D186)&gt;0,NOT(ISNUMBER(A186))),"بدون تاريخ",""))</f>
        <v/>
      </c>
    </row>
    <row r="187">
      <c r="A187" s="17" t="n"/>
      <c r="B187" s="5" t="n"/>
      <c r="C187" s="5" t="n"/>
      <c r="D187" s="14" t="n"/>
      <c r="E187" s="5" t="n"/>
      <c r="F187" s="6">
        <f>IF(B187&amp;""="","",IFERROR(INDEX('المستفيدون'!$B$6:$B$505,MATCH(B187&amp;"",'المستفيدون'!$A$6:$A$505,0))&amp;"","كود غير موجود"))</f>
        <v/>
      </c>
      <c r="G187" s="6">
        <f>IF(F187="كود غير موجود","راجع الكود",IF(AND(N(D187)&gt;0,NOT(ISNUMBER(A187))),"بدون تاريخ",""))</f>
        <v/>
      </c>
    </row>
    <row r="188">
      <c r="A188" s="17" t="n"/>
      <c r="B188" s="5" t="n"/>
      <c r="C188" s="5" t="n"/>
      <c r="D188" s="14" t="n"/>
      <c r="E188" s="5" t="n"/>
      <c r="F188" s="6">
        <f>IF(B188&amp;""="","",IFERROR(INDEX('المستفيدون'!$B$6:$B$505,MATCH(B188&amp;"",'المستفيدون'!$A$6:$A$505,0))&amp;"","كود غير موجود"))</f>
        <v/>
      </c>
      <c r="G188" s="6">
        <f>IF(F188="كود غير موجود","راجع الكود",IF(AND(N(D188)&gt;0,NOT(ISNUMBER(A188))),"بدون تاريخ",""))</f>
        <v/>
      </c>
    </row>
    <row r="189">
      <c r="A189" s="17" t="n"/>
      <c r="B189" s="5" t="n"/>
      <c r="C189" s="5" t="n"/>
      <c r="D189" s="14" t="n"/>
      <c r="E189" s="5" t="n"/>
      <c r="F189" s="6">
        <f>IF(B189&amp;""="","",IFERROR(INDEX('المستفيدون'!$B$6:$B$505,MATCH(B189&amp;"",'المستفيدون'!$A$6:$A$505,0))&amp;"","كود غير موجود"))</f>
        <v/>
      </c>
      <c r="G189" s="6">
        <f>IF(F189="كود غير موجود","راجع الكود",IF(AND(N(D189)&gt;0,NOT(ISNUMBER(A189))),"بدون تاريخ",""))</f>
        <v/>
      </c>
    </row>
    <row r="190">
      <c r="A190" s="17" t="n"/>
      <c r="B190" s="5" t="n"/>
      <c r="C190" s="5" t="n"/>
      <c r="D190" s="14" t="n"/>
      <c r="E190" s="5" t="n"/>
      <c r="F190" s="6">
        <f>IF(B190&amp;""="","",IFERROR(INDEX('المستفيدون'!$B$6:$B$505,MATCH(B190&amp;"",'المستفيدون'!$A$6:$A$505,0))&amp;"","كود غير موجود"))</f>
        <v/>
      </c>
      <c r="G190" s="6">
        <f>IF(F190="كود غير موجود","راجع الكود",IF(AND(N(D190)&gt;0,NOT(ISNUMBER(A190))),"بدون تاريخ",""))</f>
        <v/>
      </c>
    </row>
    <row r="191">
      <c r="A191" s="17" t="n"/>
      <c r="B191" s="5" t="n"/>
      <c r="C191" s="5" t="n"/>
      <c r="D191" s="14" t="n"/>
      <c r="E191" s="5" t="n"/>
      <c r="F191" s="6">
        <f>IF(B191&amp;""="","",IFERROR(INDEX('المستفيدون'!$B$6:$B$505,MATCH(B191&amp;"",'المستفيدون'!$A$6:$A$505,0))&amp;"","كود غير موجود"))</f>
        <v/>
      </c>
      <c r="G191" s="6">
        <f>IF(F191="كود غير موجود","راجع الكود",IF(AND(N(D191)&gt;0,NOT(ISNUMBER(A191))),"بدون تاريخ",""))</f>
        <v/>
      </c>
    </row>
    <row r="192">
      <c r="A192" s="17" t="n"/>
      <c r="B192" s="5" t="n"/>
      <c r="C192" s="5" t="n"/>
      <c r="D192" s="14" t="n"/>
      <c r="E192" s="5" t="n"/>
      <c r="F192" s="6">
        <f>IF(B192&amp;""="","",IFERROR(INDEX('المستفيدون'!$B$6:$B$505,MATCH(B192&amp;"",'المستفيدون'!$A$6:$A$505,0))&amp;"","كود غير موجود"))</f>
        <v/>
      </c>
      <c r="G192" s="6">
        <f>IF(F192="كود غير موجود","راجع الكود",IF(AND(N(D192)&gt;0,NOT(ISNUMBER(A192))),"بدون تاريخ",""))</f>
        <v/>
      </c>
    </row>
    <row r="193">
      <c r="A193" s="17" t="n"/>
      <c r="B193" s="5" t="n"/>
      <c r="C193" s="5" t="n"/>
      <c r="D193" s="14" t="n"/>
      <c r="E193" s="5" t="n"/>
      <c r="F193" s="6">
        <f>IF(B193&amp;""="","",IFERROR(INDEX('المستفيدون'!$B$6:$B$505,MATCH(B193&amp;"",'المستفيدون'!$A$6:$A$505,0))&amp;"","كود غير موجود"))</f>
        <v/>
      </c>
      <c r="G193" s="6">
        <f>IF(F193="كود غير موجود","راجع الكود",IF(AND(N(D193)&gt;0,NOT(ISNUMBER(A193))),"بدون تاريخ",""))</f>
        <v/>
      </c>
    </row>
    <row r="194">
      <c r="A194" s="17" t="n"/>
      <c r="B194" s="5" t="n"/>
      <c r="C194" s="5" t="n"/>
      <c r="D194" s="14" t="n"/>
      <c r="E194" s="5" t="n"/>
      <c r="F194" s="6">
        <f>IF(B194&amp;""="","",IFERROR(INDEX('المستفيدون'!$B$6:$B$505,MATCH(B194&amp;"",'المستفيدون'!$A$6:$A$505,0))&amp;"","كود غير موجود"))</f>
        <v/>
      </c>
      <c r="G194" s="6">
        <f>IF(F194="كود غير موجود","راجع الكود",IF(AND(N(D194)&gt;0,NOT(ISNUMBER(A194))),"بدون تاريخ",""))</f>
        <v/>
      </c>
    </row>
    <row r="195">
      <c r="A195" s="17" t="n"/>
      <c r="B195" s="5" t="n"/>
      <c r="C195" s="5" t="n"/>
      <c r="D195" s="14" t="n"/>
      <c r="E195" s="5" t="n"/>
      <c r="F195" s="6">
        <f>IF(B195&amp;""="","",IFERROR(INDEX('المستفيدون'!$B$6:$B$505,MATCH(B195&amp;"",'المستفيدون'!$A$6:$A$505,0))&amp;"","كود غير موجود"))</f>
        <v/>
      </c>
      <c r="G195" s="6">
        <f>IF(F195="كود غير موجود","راجع الكود",IF(AND(N(D195)&gt;0,NOT(ISNUMBER(A195))),"بدون تاريخ",""))</f>
        <v/>
      </c>
    </row>
    <row r="196">
      <c r="A196" s="17" t="n"/>
      <c r="B196" s="5" t="n"/>
      <c r="C196" s="5" t="n"/>
      <c r="D196" s="14" t="n"/>
      <c r="E196" s="5" t="n"/>
      <c r="F196" s="6">
        <f>IF(B196&amp;""="","",IFERROR(INDEX('المستفيدون'!$B$6:$B$505,MATCH(B196&amp;"",'المستفيدون'!$A$6:$A$505,0))&amp;"","كود غير موجود"))</f>
        <v/>
      </c>
      <c r="G196" s="6">
        <f>IF(F196="كود غير موجود","راجع الكود",IF(AND(N(D196)&gt;0,NOT(ISNUMBER(A196))),"بدون تاريخ",""))</f>
        <v/>
      </c>
    </row>
    <row r="197">
      <c r="A197" s="17" t="n"/>
      <c r="B197" s="5" t="n"/>
      <c r="C197" s="5" t="n"/>
      <c r="D197" s="14" t="n"/>
      <c r="E197" s="5" t="n"/>
      <c r="F197" s="6">
        <f>IF(B197&amp;""="","",IFERROR(INDEX('المستفيدون'!$B$6:$B$505,MATCH(B197&amp;"",'المستفيدون'!$A$6:$A$505,0))&amp;"","كود غير موجود"))</f>
        <v/>
      </c>
      <c r="G197" s="6">
        <f>IF(F197="كود غير موجود","راجع الكود",IF(AND(N(D197)&gt;0,NOT(ISNUMBER(A197))),"بدون تاريخ",""))</f>
        <v/>
      </c>
    </row>
    <row r="198">
      <c r="A198" s="17" t="n"/>
      <c r="B198" s="5" t="n"/>
      <c r="C198" s="5" t="n"/>
      <c r="D198" s="14" t="n"/>
      <c r="E198" s="5" t="n"/>
      <c r="F198" s="6">
        <f>IF(B198&amp;""="","",IFERROR(INDEX('المستفيدون'!$B$6:$B$505,MATCH(B198&amp;"",'المستفيدون'!$A$6:$A$505,0))&amp;"","كود غير موجود"))</f>
        <v/>
      </c>
      <c r="G198" s="6">
        <f>IF(F198="كود غير موجود","راجع الكود",IF(AND(N(D198)&gt;0,NOT(ISNUMBER(A198))),"بدون تاريخ",""))</f>
        <v/>
      </c>
    </row>
    <row r="199">
      <c r="A199" s="17" t="n"/>
      <c r="B199" s="5" t="n"/>
      <c r="C199" s="5" t="n"/>
      <c r="D199" s="14" t="n"/>
      <c r="E199" s="5" t="n"/>
      <c r="F199" s="6">
        <f>IF(B199&amp;""="","",IFERROR(INDEX('المستفيدون'!$B$6:$B$505,MATCH(B199&amp;"",'المستفيدون'!$A$6:$A$505,0))&amp;"","كود غير موجود"))</f>
        <v/>
      </c>
      <c r="G199" s="6">
        <f>IF(F199="كود غير موجود","راجع الكود",IF(AND(N(D199)&gt;0,NOT(ISNUMBER(A199))),"بدون تاريخ",""))</f>
        <v/>
      </c>
    </row>
    <row r="200">
      <c r="A200" s="17" t="n"/>
      <c r="B200" s="5" t="n"/>
      <c r="C200" s="5" t="n"/>
      <c r="D200" s="14" t="n"/>
      <c r="E200" s="5" t="n"/>
      <c r="F200" s="6">
        <f>IF(B200&amp;""="","",IFERROR(INDEX('المستفيدون'!$B$6:$B$505,MATCH(B200&amp;"",'المستفيدون'!$A$6:$A$505,0))&amp;"","كود غير موجود"))</f>
        <v/>
      </c>
      <c r="G200" s="6">
        <f>IF(F200="كود غير موجود","راجع الكود",IF(AND(N(D200)&gt;0,NOT(ISNUMBER(A200))),"بدون تاريخ",""))</f>
        <v/>
      </c>
    </row>
    <row r="201">
      <c r="A201" s="17" t="n"/>
      <c r="B201" s="5" t="n"/>
      <c r="C201" s="5" t="n"/>
      <c r="D201" s="14" t="n"/>
      <c r="E201" s="5" t="n"/>
      <c r="F201" s="6">
        <f>IF(B201&amp;""="","",IFERROR(INDEX('المستفيدون'!$B$6:$B$505,MATCH(B201&amp;"",'المستفيدون'!$A$6:$A$505,0))&amp;"","كود غير موجود"))</f>
        <v/>
      </c>
      <c r="G201" s="6">
        <f>IF(F201="كود غير موجود","راجع الكود",IF(AND(N(D201)&gt;0,NOT(ISNUMBER(A201))),"بدون تاريخ",""))</f>
        <v/>
      </c>
    </row>
    <row r="202">
      <c r="A202" s="17" t="n"/>
      <c r="B202" s="5" t="n"/>
      <c r="C202" s="5" t="n"/>
      <c r="D202" s="14" t="n"/>
      <c r="E202" s="5" t="n"/>
      <c r="F202" s="6">
        <f>IF(B202&amp;""="","",IFERROR(INDEX('المستفيدون'!$B$6:$B$505,MATCH(B202&amp;"",'المستفيدون'!$A$6:$A$505,0))&amp;"","كود غير موجود"))</f>
        <v/>
      </c>
      <c r="G202" s="6">
        <f>IF(F202="كود غير موجود","راجع الكود",IF(AND(N(D202)&gt;0,NOT(ISNUMBER(A202))),"بدون تاريخ",""))</f>
        <v/>
      </c>
    </row>
    <row r="203">
      <c r="A203" s="17" t="n"/>
      <c r="B203" s="5" t="n"/>
      <c r="C203" s="5" t="n"/>
      <c r="D203" s="14" t="n"/>
      <c r="E203" s="5" t="n"/>
      <c r="F203" s="6">
        <f>IF(B203&amp;""="","",IFERROR(INDEX('المستفيدون'!$B$6:$B$505,MATCH(B203&amp;"",'المستفيدون'!$A$6:$A$505,0))&amp;"","كود غير موجود"))</f>
        <v/>
      </c>
      <c r="G203" s="6">
        <f>IF(F203="كود غير موجود","راجع الكود",IF(AND(N(D203)&gt;0,NOT(ISNUMBER(A203))),"بدون تاريخ",""))</f>
        <v/>
      </c>
    </row>
    <row r="204">
      <c r="A204" s="17" t="n"/>
      <c r="B204" s="5" t="n"/>
      <c r="C204" s="5" t="n"/>
      <c r="D204" s="14" t="n"/>
      <c r="E204" s="5" t="n"/>
      <c r="F204" s="6">
        <f>IF(B204&amp;""="","",IFERROR(INDEX('المستفيدون'!$B$6:$B$505,MATCH(B204&amp;"",'المستفيدون'!$A$6:$A$505,0))&amp;"","كود غير موجود"))</f>
        <v/>
      </c>
      <c r="G204" s="6">
        <f>IF(F204="كود غير موجود","راجع الكود",IF(AND(N(D204)&gt;0,NOT(ISNUMBER(A204))),"بدون تاريخ",""))</f>
        <v/>
      </c>
    </row>
    <row r="205">
      <c r="A205" s="17" t="n"/>
      <c r="B205" s="5" t="n"/>
      <c r="C205" s="5" t="n"/>
      <c r="D205" s="14" t="n"/>
      <c r="E205" s="5" t="n"/>
      <c r="F205" s="6">
        <f>IF(B205&amp;""="","",IFERROR(INDEX('المستفيدون'!$B$6:$B$505,MATCH(B205&amp;"",'المستفيدون'!$A$6:$A$505,0))&amp;"","كود غير موجود"))</f>
        <v/>
      </c>
      <c r="G205" s="6">
        <f>IF(F205="كود غير موجود","راجع الكود",IF(AND(N(D205)&gt;0,NOT(ISNUMBER(A205))),"بدون تاريخ",""))</f>
        <v/>
      </c>
    </row>
    <row r="206">
      <c r="A206" s="17" t="n"/>
      <c r="B206" s="5" t="n"/>
      <c r="C206" s="5" t="n"/>
      <c r="D206" s="14" t="n"/>
      <c r="E206" s="5" t="n"/>
      <c r="F206" s="6">
        <f>IF(B206&amp;""="","",IFERROR(INDEX('المستفيدون'!$B$6:$B$505,MATCH(B206&amp;"",'المستفيدون'!$A$6:$A$505,0))&amp;"","كود غير موجود"))</f>
        <v/>
      </c>
      <c r="G206" s="6">
        <f>IF(F206="كود غير موجود","راجع الكود",IF(AND(N(D206)&gt;0,NOT(ISNUMBER(A206))),"بدون تاريخ",""))</f>
        <v/>
      </c>
    </row>
    <row r="207">
      <c r="A207" s="17" t="n"/>
      <c r="B207" s="5" t="n"/>
      <c r="C207" s="5" t="n"/>
      <c r="D207" s="14" t="n"/>
      <c r="E207" s="5" t="n"/>
      <c r="F207" s="6">
        <f>IF(B207&amp;""="","",IFERROR(INDEX('المستفيدون'!$B$6:$B$505,MATCH(B207&amp;"",'المستفيدون'!$A$6:$A$505,0))&amp;"","كود غير موجود"))</f>
        <v/>
      </c>
      <c r="G207" s="6">
        <f>IF(F207="كود غير موجود","راجع الكود",IF(AND(N(D207)&gt;0,NOT(ISNUMBER(A207))),"بدون تاريخ",""))</f>
        <v/>
      </c>
    </row>
    <row r="208">
      <c r="A208" s="17" t="n"/>
      <c r="B208" s="5" t="n"/>
      <c r="C208" s="5" t="n"/>
      <c r="D208" s="14" t="n"/>
      <c r="E208" s="5" t="n"/>
      <c r="F208" s="6">
        <f>IF(B208&amp;""="","",IFERROR(INDEX('المستفيدون'!$B$6:$B$505,MATCH(B208&amp;"",'المستفيدون'!$A$6:$A$505,0))&amp;"","كود غير موجود"))</f>
        <v/>
      </c>
      <c r="G208" s="6">
        <f>IF(F208="كود غير موجود","راجع الكود",IF(AND(N(D208)&gt;0,NOT(ISNUMBER(A208))),"بدون تاريخ",""))</f>
        <v/>
      </c>
    </row>
    <row r="209">
      <c r="A209" s="17" t="n"/>
      <c r="B209" s="5" t="n"/>
      <c r="C209" s="5" t="n"/>
      <c r="D209" s="14" t="n"/>
      <c r="E209" s="5" t="n"/>
      <c r="F209" s="6">
        <f>IF(B209&amp;""="","",IFERROR(INDEX('المستفيدون'!$B$6:$B$505,MATCH(B209&amp;"",'المستفيدون'!$A$6:$A$505,0))&amp;"","كود غير موجود"))</f>
        <v/>
      </c>
      <c r="G209" s="6">
        <f>IF(F209="كود غير موجود","راجع الكود",IF(AND(N(D209)&gt;0,NOT(ISNUMBER(A209))),"بدون تاريخ",""))</f>
        <v/>
      </c>
    </row>
    <row r="210">
      <c r="A210" s="17" t="n"/>
      <c r="B210" s="5" t="n"/>
      <c r="C210" s="5" t="n"/>
      <c r="D210" s="14" t="n"/>
      <c r="E210" s="5" t="n"/>
      <c r="F210" s="6">
        <f>IF(B210&amp;""="","",IFERROR(INDEX('المستفيدون'!$B$6:$B$505,MATCH(B210&amp;"",'المستفيدون'!$A$6:$A$505,0))&amp;"","كود غير موجود"))</f>
        <v/>
      </c>
      <c r="G210" s="6">
        <f>IF(F210="كود غير موجود","راجع الكود",IF(AND(N(D210)&gt;0,NOT(ISNUMBER(A210))),"بدون تاريخ",""))</f>
        <v/>
      </c>
    </row>
    <row r="211">
      <c r="A211" s="17" t="n"/>
      <c r="B211" s="5" t="n"/>
      <c r="C211" s="5" t="n"/>
      <c r="D211" s="14" t="n"/>
      <c r="E211" s="5" t="n"/>
      <c r="F211" s="6">
        <f>IF(B211&amp;""="","",IFERROR(INDEX('المستفيدون'!$B$6:$B$505,MATCH(B211&amp;"",'المستفيدون'!$A$6:$A$505,0))&amp;"","كود غير موجود"))</f>
        <v/>
      </c>
      <c r="G211" s="6">
        <f>IF(F211="كود غير موجود","راجع الكود",IF(AND(N(D211)&gt;0,NOT(ISNUMBER(A211))),"بدون تاريخ",""))</f>
        <v/>
      </c>
    </row>
    <row r="212">
      <c r="A212" s="17" t="n"/>
      <c r="B212" s="5" t="n"/>
      <c r="C212" s="5" t="n"/>
      <c r="D212" s="14" t="n"/>
      <c r="E212" s="5" t="n"/>
      <c r="F212" s="6">
        <f>IF(B212&amp;""="","",IFERROR(INDEX('المستفيدون'!$B$6:$B$505,MATCH(B212&amp;"",'المستفيدون'!$A$6:$A$505,0))&amp;"","كود غير موجود"))</f>
        <v/>
      </c>
      <c r="G212" s="6">
        <f>IF(F212="كود غير موجود","راجع الكود",IF(AND(N(D212)&gt;0,NOT(ISNUMBER(A212))),"بدون تاريخ",""))</f>
        <v/>
      </c>
    </row>
    <row r="213">
      <c r="A213" s="17" t="n"/>
      <c r="B213" s="5" t="n"/>
      <c r="C213" s="5" t="n"/>
      <c r="D213" s="14" t="n"/>
      <c r="E213" s="5" t="n"/>
      <c r="F213" s="6">
        <f>IF(B213&amp;""="","",IFERROR(INDEX('المستفيدون'!$B$6:$B$505,MATCH(B213&amp;"",'المستفيدون'!$A$6:$A$505,0))&amp;"","كود غير موجود"))</f>
        <v/>
      </c>
      <c r="G213" s="6">
        <f>IF(F213="كود غير موجود","راجع الكود",IF(AND(N(D213)&gt;0,NOT(ISNUMBER(A213))),"بدون تاريخ",""))</f>
        <v/>
      </c>
    </row>
    <row r="214">
      <c r="A214" s="17" t="n"/>
      <c r="B214" s="5" t="n"/>
      <c r="C214" s="5" t="n"/>
      <c r="D214" s="14" t="n"/>
      <c r="E214" s="5" t="n"/>
      <c r="F214" s="6">
        <f>IF(B214&amp;""="","",IFERROR(INDEX('المستفيدون'!$B$6:$B$505,MATCH(B214&amp;"",'المستفيدون'!$A$6:$A$505,0))&amp;"","كود غير موجود"))</f>
        <v/>
      </c>
      <c r="G214" s="6">
        <f>IF(F214="كود غير موجود","راجع الكود",IF(AND(N(D214)&gt;0,NOT(ISNUMBER(A214))),"بدون تاريخ",""))</f>
        <v/>
      </c>
    </row>
    <row r="215">
      <c r="A215" s="17" t="n"/>
      <c r="B215" s="5" t="n"/>
      <c r="C215" s="5" t="n"/>
      <c r="D215" s="14" t="n"/>
      <c r="E215" s="5" t="n"/>
      <c r="F215" s="6">
        <f>IF(B215&amp;""="","",IFERROR(INDEX('المستفيدون'!$B$6:$B$505,MATCH(B215&amp;"",'المستفيدون'!$A$6:$A$505,0))&amp;"","كود غير موجود"))</f>
        <v/>
      </c>
      <c r="G215" s="6">
        <f>IF(F215="كود غير موجود","راجع الكود",IF(AND(N(D215)&gt;0,NOT(ISNUMBER(A215))),"بدون تاريخ",""))</f>
        <v/>
      </c>
    </row>
    <row r="216">
      <c r="A216" s="17" t="n"/>
      <c r="B216" s="5" t="n"/>
      <c r="C216" s="5" t="n"/>
      <c r="D216" s="14" t="n"/>
      <c r="E216" s="5" t="n"/>
      <c r="F216" s="6">
        <f>IF(B216&amp;""="","",IFERROR(INDEX('المستفيدون'!$B$6:$B$505,MATCH(B216&amp;"",'المستفيدون'!$A$6:$A$505,0))&amp;"","كود غير موجود"))</f>
        <v/>
      </c>
      <c r="G216" s="6">
        <f>IF(F216="كود غير موجود","راجع الكود",IF(AND(N(D216)&gt;0,NOT(ISNUMBER(A216))),"بدون تاريخ",""))</f>
        <v/>
      </c>
    </row>
    <row r="217">
      <c r="A217" s="17" t="n"/>
      <c r="B217" s="5" t="n"/>
      <c r="C217" s="5" t="n"/>
      <c r="D217" s="14" t="n"/>
      <c r="E217" s="5" t="n"/>
      <c r="F217" s="6">
        <f>IF(B217&amp;""="","",IFERROR(INDEX('المستفيدون'!$B$6:$B$505,MATCH(B217&amp;"",'المستفيدون'!$A$6:$A$505,0))&amp;"","كود غير موجود"))</f>
        <v/>
      </c>
      <c r="G217" s="6">
        <f>IF(F217="كود غير موجود","راجع الكود",IF(AND(N(D217)&gt;0,NOT(ISNUMBER(A217))),"بدون تاريخ",""))</f>
        <v/>
      </c>
    </row>
    <row r="218">
      <c r="A218" s="17" t="n"/>
      <c r="B218" s="5" t="n"/>
      <c r="C218" s="5" t="n"/>
      <c r="D218" s="14" t="n"/>
      <c r="E218" s="5" t="n"/>
      <c r="F218" s="6">
        <f>IF(B218&amp;""="","",IFERROR(INDEX('المستفيدون'!$B$6:$B$505,MATCH(B218&amp;"",'المستفيدون'!$A$6:$A$505,0))&amp;"","كود غير موجود"))</f>
        <v/>
      </c>
      <c r="G218" s="6">
        <f>IF(F218="كود غير موجود","راجع الكود",IF(AND(N(D218)&gt;0,NOT(ISNUMBER(A218))),"بدون تاريخ",""))</f>
        <v/>
      </c>
    </row>
    <row r="219">
      <c r="A219" s="17" t="n"/>
      <c r="B219" s="5" t="n"/>
      <c r="C219" s="5" t="n"/>
      <c r="D219" s="14" t="n"/>
      <c r="E219" s="5" t="n"/>
      <c r="F219" s="6">
        <f>IF(B219&amp;""="","",IFERROR(INDEX('المستفيدون'!$B$6:$B$505,MATCH(B219&amp;"",'المستفيدون'!$A$6:$A$505,0))&amp;"","كود غير موجود"))</f>
        <v/>
      </c>
      <c r="G219" s="6">
        <f>IF(F219="كود غير موجود","راجع الكود",IF(AND(N(D219)&gt;0,NOT(ISNUMBER(A219))),"بدون تاريخ",""))</f>
        <v/>
      </c>
    </row>
    <row r="220">
      <c r="A220" s="17" t="n"/>
      <c r="B220" s="5" t="n"/>
      <c r="C220" s="5" t="n"/>
      <c r="D220" s="14" t="n"/>
      <c r="E220" s="5" t="n"/>
      <c r="F220" s="6">
        <f>IF(B220&amp;""="","",IFERROR(INDEX('المستفيدون'!$B$6:$B$505,MATCH(B220&amp;"",'المستفيدون'!$A$6:$A$505,0))&amp;"","كود غير موجود"))</f>
        <v/>
      </c>
      <c r="G220" s="6">
        <f>IF(F220="كود غير موجود","راجع الكود",IF(AND(N(D220)&gt;0,NOT(ISNUMBER(A220))),"بدون تاريخ",""))</f>
        <v/>
      </c>
    </row>
    <row r="221">
      <c r="A221" s="17" t="n"/>
      <c r="B221" s="5" t="n"/>
      <c r="C221" s="5" t="n"/>
      <c r="D221" s="14" t="n"/>
      <c r="E221" s="5" t="n"/>
      <c r="F221" s="6">
        <f>IF(B221&amp;""="","",IFERROR(INDEX('المستفيدون'!$B$6:$B$505,MATCH(B221&amp;"",'المستفيدون'!$A$6:$A$505,0))&amp;"","كود غير موجود"))</f>
        <v/>
      </c>
      <c r="G221" s="6">
        <f>IF(F221="كود غير موجود","راجع الكود",IF(AND(N(D221)&gt;0,NOT(ISNUMBER(A221))),"بدون تاريخ",""))</f>
        <v/>
      </c>
    </row>
    <row r="222">
      <c r="A222" s="17" t="n"/>
      <c r="B222" s="5" t="n"/>
      <c r="C222" s="5" t="n"/>
      <c r="D222" s="14" t="n"/>
      <c r="E222" s="5" t="n"/>
      <c r="F222" s="6">
        <f>IF(B222&amp;""="","",IFERROR(INDEX('المستفيدون'!$B$6:$B$505,MATCH(B222&amp;"",'المستفيدون'!$A$6:$A$505,0))&amp;"","كود غير موجود"))</f>
        <v/>
      </c>
      <c r="G222" s="6">
        <f>IF(F222="كود غير موجود","راجع الكود",IF(AND(N(D222)&gt;0,NOT(ISNUMBER(A222))),"بدون تاريخ",""))</f>
        <v/>
      </c>
    </row>
    <row r="223">
      <c r="A223" s="17" t="n"/>
      <c r="B223" s="5" t="n"/>
      <c r="C223" s="5" t="n"/>
      <c r="D223" s="14" t="n"/>
      <c r="E223" s="5" t="n"/>
      <c r="F223" s="6">
        <f>IF(B223&amp;""="","",IFERROR(INDEX('المستفيدون'!$B$6:$B$505,MATCH(B223&amp;"",'المستفيدون'!$A$6:$A$505,0))&amp;"","كود غير موجود"))</f>
        <v/>
      </c>
      <c r="G223" s="6">
        <f>IF(F223="كود غير موجود","راجع الكود",IF(AND(N(D223)&gt;0,NOT(ISNUMBER(A223))),"بدون تاريخ",""))</f>
        <v/>
      </c>
    </row>
    <row r="224">
      <c r="A224" s="17" t="n"/>
      <c r="B224" s="5" t="n"/>
      <c r="C224" s="5" t="n"/>
      <c r="D224" s="14" t="n"/>
      <c r="E224" s="5" t="n"/>
      <c r="F224" s="6">
        <f>IF(B224&amp;""="","",IFERROR(INDEX('المستفيدون'!$B$6:$B$505,MATCH(B224&amp;"",'المستفيدون'!$A$6:$A$505,0))&amp;"","كود غير موجود"))</f>
        <v/>
      </c>
      <c r="G224" s="6">
        <f>IF(F224="كود غير موجود","راجع الكود",IF(AND(N(D224)&gt;0,NOT(ISNUMBER(A224))),"بدون تاريخ",""))</f>
        <v/>
      </c>
    </row>
    <row r="225">
      <c r="A225" s="17" t="n"/>
      <c r="B225" s="5" t="n"/>
      <c r="C225" s="5" t="n"/>
      <c r="D225" s="14" t="n"/>
      <c r="E225" s="5" t="n"/>
      <c r="F225" s="6">
        <f>IF(B225&amp;""="","",IFERROR(INDEX('المستفيدون'!$B$6:$B$505,MATCH(B225&amp;"",'المستفيدون'!$A$6:$A$505,0))&amp;"","كود غير موجود"))</f>
        <v/>
      </c>
      <c r="G225" s="6">
        <f>IF(F225="كود غير موجود","راجع الكود",IF(AND(N(D225)&gt;0,NOT(ISNUMBER(A225))),"بدون تاريخ",""))</f>
        <v/>
      </c>
    </row>
    <row r="226">
      <c r="A226" s="17" t="n"/>
      <c r="B226" s="5" t="n"/>
      <c r="C226" s="5" t="n"/>
      <c r="D226" s="14" t="n"/>
      <c r="E226" s="5" t="n"/>
      <c r="F226" s="6">
        <f>IF(B226&amp;""="","",IFERROR(INDEX('المستفيدون'!$B$6:$B$505,MATCH(B226&amp;"",'المستفيدون'!$A$6:$A$505,0))&amp;"","كود غير موجود"))</f>
        <v/>
      </c>
      <c r="G226" s="6">
        <f>IF(F226="كود غير موجود","راجع الكود",IF(AND(N(D226)&gt;0,NOT(ISNUMBER(A226))),"بدون تاريخ",""))</f>
        <v/>
      </c>
    </row>
    <row r="227">
      <c r="A227" s="17" t="n"/>
      <c r="B227" s="5" t="n"/>
      <c r="C227" s="5" t="n"/>
      <c r="D227" s="14" t="n"/>
      <c r="E227" s="5" t="n"/>
      <c r="F227" s="6">
        <f>IF(B227&amp;""="","",IFERROR(INDEX('المستفيدون'!$B$6:$B$505,MATCH(B227&amp;"",'المستفيدون'!$A$6:$A$505,0))&amp;"","كود غير موجود"))</f>
        <v/>
      </c>
      <c r="G227" s="6">
        <f>IF(F227="كود غير موجود","راجع الكود",IF(AND(N(D227)&gt;0,NOT(ISNUMBER(A227))),"بدون تاريخ",""))</f>
        <v/>
      </c>
    </row>
    <row r="228">
      <c r="A228" s="17" t="n"/>
      <c r="B228" s="5" t="n"/>
      <c r="C228" s="5" t="n"/>
      <c r="D228" s="14" t="n"/>
      <c r="E228" s="5" t="n"/>
      <c r="F228" s="6">
        <f>IF(B228&amp;""="","",IFERROR(INDEX('المستفيدون'!$B$6:$B$505,MATCH(B228&amp;"",'المستفيدون'!$A$6:$A$505,0))&amp;"","كود غير موجود"))</f>
        <v/>
      </c>
      <c r="G228" s="6">
        <f>IF(F228="كود غير موجود","راجع الكود",IF(AND(N(D228)&gt;0,NOT(ISNUMBER(A228))),"بدون تاريخ",""))</f>
        <v/>
      </c>
    </row>
    <row r="229">
      <c r="A229" s="17" t="n"/>
      <c r="B229" s="5" t="n"/>
      <c r="C229" s="5" t="n"/>
      <c r="D229" s="14" t="n"/>
      <c r="E229" s="5" t="n"/>
      <c r="F229" s="6">
        <f>IF(B229&amp;""="","",IFERROR(INDEX('المستفيدون'!$B$6:$B$505,MATCH(B229&amp;"",'المستفيدون'!$A$6:$A$505,0))&amp;"","كود غير موجود"))</f>
        <v/>
      </c>
      <c r="G229" s="6">
        <f>IF(F229="كود غير موجود","راجع الكود",IF(AND(N(D229)&gt;0,NOT(ISNUMBER(A229))),"بدون تاريخ",""))</f>
        <v/>
      </c>
    </row>
    <row r="230">
      <c r="A230" s="17" t="n"/>
      <c r="B230" s="5" t="n"/>
      <c r="C230" s="5" t="n"/>
      <c r="D230" s="14" t="n"/>
      <c r="E230" s="5" t="n"/>
      <c r="F230" s="6">
        <f>IF(B230&amp;""="","",IFERROR(INDEX('المستفيدون'!$B$6:$B$505,MATCH(B230&amp;"",'المستفيدون'!$A$6:$A$505,0))&amp;"","كود غير موجود"))</f>
        <v/>
      </c>
      <c r="G230" s="6">
        <f>IF(F230="كود غير موجود","راجع الكود",IF(AND(N(D230)&gt;0,NOT(ISNUMBER(A230))),"بدون تاريخ",""))</f>
        <v/>
      </c>
    </row>
    <row r="231">
      <c r="A231" s="17" t="n"/>
      <c r="B231" s="5" t="n"/>
      <c r="C231" s="5" t="n"/>
      <c r="D231" s="14" t="n"/>
      <c r="E231" s="5" t="n"/>
      <c r="F231" s="6">
        <f>IF(B231&amp;""="","",IFERROR(INDEX('المستفيدون'!$B$6:$B$505,MATCH(B231&amp;"",'المستفيدون'!$A$6:$A$505,0))&amp;"","كود غير موجود"))</f>
        <v/>
      </c>
      <c r="G231" s="6">
        <f>IF(F231="كود غير موجود","راجع الكود",IF(AND(N(D231)&gt;0,NOT(ISNUMBER(A231))),"بدون تاريخ",""))</f>
        <v/>
      </c>
    </row>
    <row r="232">
      <c r="A232" s="17" t="n"/>
      <c r="B232" s="5" t="n"/>
      <c r="C232" s="5" t="n"/>
      <c r="D232" s="14" t="n"/>
      <c r="E232" s="5" t="n"/>
      <c r="F232" s="6">
        <f>IF(B232&amp;""="","",IFERROR(INDEX('المستفيدون'!$B$6:$B$505,MATCH(B232&amp;"",'المستفيدون'!$A$6:$A$505,0))&amp;"","كود غير موجود"))</f>
        <v/>
      </c>
      <c r="G232" s="6">
        <f>IF(F232="كود غير موجود","راجع الكود",IF(AND(N(D232)&gt;0,NOT(ISNUMBER(A232))),"بدون تاريخ",""))</f>
        <v/>
      </c>
    </row>
    <row r="233">
      <c r="A233" s="17" t="n"/>
      <c r="B233" s="5" t="n"/>
      <c r="C233" s="5" t="n"/>
      <c r="D233" s="14" t="n"/>
      <c r="E233" s="5" t="n"/>
      <c r="F233" s="6">
        <f>IF(B233&amp;""="","",IFERROR(INDEX('المستفيدون'!$B$6:$B$505,MATCH(B233&amp;"",'المستفيدون'!$A$6:$A$505,0))&amp;"","كود غير موجود"))</f>
        <v/>
      </c>
      <c r="G233" s="6">
        <f>IF(F233="كود غير موجود","راجع الكود",IF(AND(N(D233)&gt;0,NOT(ISNUMBER(A233))),"بدون تاريخ",""))</f>
        <v/>
      </c>
    </row>
    <row r="234">
      <c r="A234" s="17" t="n"/>
      <c r="B234" s="5" t="n"/>
      <c r="C234" s="5" t="n"/>
      <c r="D234" s="14" t="n"/>
      <c r="E234" s="5" t="n"/>
      <c r="F234" s="6">
        <f>IF(B234&amp;""="","",IFERROR(INDEX('المستفيدون'!$B$6:$B$505,MATCH(B234&amp;"",'المستفيدون'!$A$6:$A$505,0))&amp;"","كود غير موجود"))</f>
        <v/>
      </c>
      <c r="G234" s="6">
        <f>IF(F234="كود غير موجود","راجع الكود",IF(AND(N(D234)&gt;0,NOT(ISNUMBER(A234))),"بدون تاريخ",""))</f>
        <v/>
      </c>
    </row>
    <row r="235">
      <c r="A235" s="17" t="n"/>
      <c r="B235" s="5" t="n"/>
      <c r="C235" s="5" t="n"/>
      <c r="D235" s="14" t="n"/>
      <c r="E235" s="5" t="n"/>
      <c r="F235" s="6">
        <f>IF(B235&amp;""="","",IFERROR(INDEX('المستفيدون'!$B$6:$B$505,MATCH(B235&amp;"",'المستفيدون'!$A$6:$A$505,0))&amp;"","كود غير موجود"))</f>
        <v/>
      </c>
      <c r="G235" s="6">
        <f>IF(F235="كود غير موجود","راجع الكود",IF(AND(N(D235)&gt;0,NOT(ISNUMBER(A235))),"بدون تاريخ",""))</f>
        <v/>
      </c>
    </row>
    <row r="236">
      <c r="A236" s="17" t="n"/>
      <c r="B236" s="5" t="n"/>
      <c r="C236" s="5" t="n"/>
      <c r="D236" s="14" t="n"/>
      <c r="E236" s="5" t="n"/>
      <c r="F236" s="6">
        <f>IF(B236&amp;""="","",IFERROR(INDEX('المستفيدون'!$B$6:$B$505,MATCH(B236&amp;"",'المستفيدون'!$A$6:$A$505,0))&amp;"","كود غير موجود"))</f>
        <v/>
      </c>
      <c r="G236" s="6">
        <f>IF(F236="كود غير موجود","راجع الكود",IF(AND(N(D236)&gt;0,NOT(ISNUMBER(A236))),"بدون تاريخ",""))</f>
        <v/>
      </c>
    </row>
    <row r="237">
      <c r="A237" s="17" t="n"/>
      <c r="B237" s="5" t="n"/>
      <c r="C237" s="5" t="n"/>
      <c r="D237" s="14" t="n"/>
      <c r="E237" s="5" t="n"/>
      <c r="F237" s="6">
        <f>IF(B237&amp;""="","",IFERROR(INDEX('المستفيدون'!$B$6:$B$505,MATCH(B237&amp;"",'المستفيدون'!$A$6:$A$505,0))&amp;"","كود غير موجود"))</f>
        <v/>
      </c>
      <c r="G237" s="6">
        <f>IF(F237="كود غير موجود","راجع الكود",IF(AND(N(D237)&gt;0,NOT(ISNUMBER(A237))),"بدون تاريخ",""))</f>
        <v/>
      </c>
    </row>
    <row r="238">
      <c r="A238" s="17" t="n"/>
      <c r="B238" s="5" t="n"/>
      <c r="C238" s="5" t="n"/>
      <c r="D238" s="14" t="n"/>
      <c r="E238" s="5" t="n"/>
      <c r="F238" s="6">
        <f>IF(B238&amp;""="","",IFERROR(INDEX('المستفيدون'!$B$6:$B$505,MATCH(B238&amp;"",'المستفيدون'!$A$6:$A$505,0))&amp;"","كود غير موجود"))</f>
        <v/>
      </c>
      <c r="G238" s="6">
        <f>IF(F238="كود غير موجود","راجع الكود",IF(AND(N(D238)&gt;0,NOT(ISNUMBER(A238))),"بدون تاريخ",""))</f>
        <v/>
      </c>
    </row>
    <row r="239">
      <c r="A239" s="17" t="n"/>
      <c r="B239" s="5" t="n"/>
      <c r="C239" s="5" t="n"/>
      <c r="D239" s="14" t="n"/>
      <c r="E239" s="5" t="n"/>
      <c r="F239" s="6">
        <f>IF(B239&amp;""="","",IFERROR(INDEX('المستفيدون'!$B$6:$B$505,MATCH(B239&amp;"",'المستفيدون'!$A$6:$A$505,0))&amp;"","كود غير موجود"))</f>
        <v/>
      </c>
      <c r="G239" s="6">
        <f>IF(F239="كود غير موجود","راجع الكود",IF(AND(N(D239)&gt;0,NOT(ISNUMBER(A239))),"بدون تاريخ",""))</f>
        <v/>
      </c>
    </row>
    <row r="240">
      <c r="A240" s="17" t="n"/>
      <c r="B240" s="5" t="n"/>
      <c r="C240" s="5" t="n"/>
      <c r="D240" s="14" t="n"/>
      <c r="E240" s="5" t="n"/>
      <c r="F240" s="6">
        <f>IF(B240&amp;""="","",IFERROR(INDEX('المستفيدون'!$B$6:$B$505,MATCH(B240&amp;"",'المستفيدون'!$A$6:$A$505,0))&amp;"","كود غير موجود"))</f>
        <v/>
      </c>
      <c r="G240" s="6">
        <f>IF(F240="كود غير موجود","راجع الكود",IF(AND(N(D240)&gt;0,NOT(ISNUMBER(A240))),"بدون تاريخ",""))</f>
        <v/>
      </c>
    </row>
    <row r="241">
      <c r="A241" s="17" t="n"/>
      <c r="B241" s="5" t="n"/>
      <c r="C241" s="5" t="n"/>
      <c r="D241" s="14" t="n"/>
      <c r="E241" s="5" t="n"/>
      <c r="F241" s="6">
        <f>IF(B241&amp;""="","",IFERROR(INDEX('المستفيدون'!$B$6:$B$505,MATCH(B241&amp;"",'المستفيدون'!$A$6:$A$505,0))&amp;"","كود غير موجود"))</f>
        <v/>
      </c>
      <c r="G241" s="6">
        <f>IF(F241="كود غير موجود","راجع الكود",IF(AND(N(D241)&gt;0,NOT(ISNUMBER(A241))),"بدون تاريخ",""))</f>
        <v/>
      </c>
    </row>
    <row r="242">
      <c r="A242" s="17" t="n"/>
      <c r="B242" s="5" t="n"/>
      <c r="C242" s="5" t="n"/>
      <c r="D242" s="14" t="n"/>
      <c r="E242" s="5" t="n"/>
      <c r="F242" s="6">
        <f>IF(B242&amp;""="","",IFERROR(INDEX('المستفيدون'!$B$6:$B$505,MATCH(B242&amp;"",'المستفيدون'!$A$6:$A$505,0))&amp;"","كود غير موجود"))</f>
        <v/>
      </c>
      <c r="G242" s="6">
        <f>IF(F242="كود غير موجود","راجع الكود",IF(AND(N(D242)&gt;0,NOT(ISNUMBER(A242))),"بدون تاريخ",""))</f>
        <v/>
      </c>
    </row>
    <row r="243">
      <c r="A243" s="17" t="n"/>
      <c r="B243" s="5" t="n"/>
      <c r="C243" s="5" t="n"/>
      <c r="D243" s="14" t="n"/>
      <c r="E243" s="5" t="n"/>
      <c r="F243" s="6">
        <f>IF(B243&amp;""="","",IFERROR(INDEX('المستفيدون'!$B$6:$B$505,MATCH(B243&amp;"",'المستفيدون'!$A$6:$A$505,0))&amp;"","كود غير موجود"))</f>
        <v/>
      </c>
      <c r="G243" s="6">
        <f>IF(F243="كود غير موجود","راجع الكود",IF(AND(N(D243)&gt;0,NOT(ISNUMBER(A243))),"بدون تاريخ",""))</f>
        <v/>
      </c>
    </row>
    <row r="244">
      <c r="A244" s="17" t="n"/>
      <c r="B244" s="5" t="n"/>
      <c r="C244" s="5" t="n"/>
      <c r="D244" s="14" t="n"/>
      <c r="E244" s="5" t="n"/>
      <c r="F244" s="6">
        <f>IF(B244&amp;""="","",IFERROR(INDEX('المستفيدون'!$B$6:$B$505,MATCH(B244&amp;"",'المستفيدون'!$A$6:$A$505,0))&amp;"","كود غير موجود"))</f>
        <v/>
      </c>
      <c r="G244" s="6">
        <f>IF(F244="كود غير موجود","راجع الكود",IF(AND(N(D244)&gt;0,NOT(ISNUMBER(A244))),"بدون تاريخ",""))</f>
        <v/>
      </c>
    </row>
    <row r="245">
      <c r="A245" s="17" t="n"/>
      <c r="B245" s="5" t="n"/>
      <c r="C245" s="5" t="n"/>
      <c r="D245" s="14" t="n"/>
      <c r="E245" s="5" t="n"/>
      <c r="F245" s="6">
        <f>IF(B245&amp;""="","",IFERROR(INDEX('المستفيدون'!$B$6:$B$505,MATCH(B245&amp;"",'المستفيدون'!$A$6:$A$505,0))&amp;"","كود غير موجود"))</f>
        <v/>
      </c>
      <c r="G245" s="6">
        <f>IF(F245="كود غير موجود","راجع الكود",IF(AND(N(D245)&gt;0,NOT(ISNUMBER(A245))),"بدون تاريخ",""))</f>
        <v/>
      </c>
    </row>
    <row r="246">
      <c r="A246" s="17" t="n"/>
      <c r="B246" s="5" t="n"/>
      <c r="C246" s="5" t="n"/>
      <c r="D246" s="14" t="n"/>
      <c r="E246" s="5" t="n"/>
      <c r="F246" s="6">
        <f>IF(B246&amp;""="","",IFERROR(INDEX('المستفيدون'!$B$6:$B$505,MATCH(B246&amp;"",'المستفيدون'!$A$6:$A$505,0))&amp;"","كود غير موجود"))</f>
        <v/>
      </c>
      <c r="G246" s="6">
        <f>IF(F246="كود غير موجود","راجع الكود",IF(AND(N(D246)&gt;0,NOT(ISNUMBER(A246))),"بدون تاريخ",""))</f>
        <v/>
      </c>
    </row>
    <row r="247">
      <c r="A247" s="17" t="n"/>
      <c r="B247" s="5" t="n"/>
      <c r="C247" s="5" t="n"/>
      <c r="D247" s="14" t="n"/>
      <c r="E247" s="5" t="n"/>
      <c r="F247" s="6">
        <f>IF(B247&amp;""="","",IFERROR(INDEX('المستفيدون'!$B$6:$B$505,MATCH(B247&amp;"",'المستفيدون'!$A$6:$A$505,0))&amp;"","كود غير موجود"))</f>
        <v/>
      </c>
      <c r="G247" s="6">
        <f>IF(F247="كود غير موجود","راجع الكود",IF(AND(N(D247)&gt;0,NOT(ISNUMBER(A247))),"بدون تاريخ",""))</f>
        <v/>
      </c>
    </row>
    <row r="248">
      <c r="A248" s="17" t="n"/>
      <c r="B248" s="5" t="n"/>
      <c r="C248" s="5" t="n"/>
      <c r="D248" s="14" t="n"/>
      <c r="E248" s="5" t="n"/>
      <c r="F248" s="6">
        <f>IF(B248&amp;""="","",IFERROR(INDEX('المستفيدون'!$B$6:$B$505,MATCH(B248&amp;"",'المستفيدون'!$A$6:$A$505,0))&amp;"","كود غير موجود"))</f>
        <v/>
      </c>
      <c r="G248" s="6">
        <f>IF(F248="كود غير موجود","راجع الكود",IF(AND(N(D248)&gt;0,NOT(ISNUMBER(A248))),"بدون تاريخ",""))</f>
        <v/>
      </c>
    </row>
    <row r="249">
      <c r="A249" s="17" t="n"/>
      <c r="B249" s="5" t="n"/>
      <c r="C249" s="5" t="n"/>
      <c r="D249" s="14" t="n"/>
      <c r="E249" s="5" t="n"/>
      <c r="F249" s="6">
        <f>IF(B249&amp;""="","",IFERROR(INDEX('المستفيدون'!$B$6:$B$505,MATCH(B249&amp;"",'المستفيدون'!$A$6:$A$505,0))&amp;"","كود غير موجود"))</f>
        <v/>
      </c>
      <c r="G249" s="6">
        <f>IF(F249="كود غير موجود","راجع الكود",IF(AND(N(D249)&gt;0,NOT(ISNUMBER(A249))),"بدون تاريخ",""))</f>
        <v/>
      </c>
    </row>
    <row r="250">
      <c r="A250" s="17" t="n"/>
      <c r="B250" s="5" t="n"/>
      <c r="C250" s="5" t="n"/>
      <c r="D250" s="14" t="n"/>
      <c r="E250" s="5" t="n"/>
      <c r="F250" s="6">
        <f>IF(B250&amp;""="","",IFERROR(INDEX('المستفيدون'!$B$6:$B$505,MATCH(B250&amp;"",'المستفيدون'!$A$6:$A$505,0))&amp;"","كود غير موجود"))</f>
        <v/>
      </c>
      <c r="G250" s="6">
        <f>IF(F250="كود غير موجود","راجع الكود",IF(AND(N(D250)&gt;0,NOT(ISNUMBER(A250))),"بدون تاريخ",""))</f>
        <v/>
      </c>
    </row>
    <row r="251">
      <c r="A251" s="17" t="n"/>
      <c r="B251" s="5" t="n"/>
      <c r="C251" s="5" t="n"/>
      <c r="D251" s="14" t="n"/>
      <c r="E251" s="5" t="n"/>
      <c r="F251" s="6">
        <f>IF(B251&amp;""="","",IFERROR(INDEX('المستفيدون'!$B$6:$B$505,MATCH(B251&amp;"",'المستفيدون'!$A$6:$A$505,0))&amp;"","كود غير موجود"))</f>
        <v/>
      </c>
      <c r="G251" s="6">
        <f>IF(F251="كود غير موجود","راجع الكود",IF(AND(N(D251)&gt;0,NOT(ISNUMBER(A251))),"بدون تاريخ",""))</f>
        <v/>
      </c>
    </row>
    <row r="252">
      <c r="A252" s="17" t="n"/>
      <c r="B252" s="5" t="n"/>
      <c r="C252" s="5" t="n"/>
      <c r="D252" s="14" t="n"/>
      <c r="E252" s="5" t="n"/>
      <c r="F252" s="6">
        <f>IF(B252&amp;""="","",IFERROR(INDEX('المستفيدون'!$B$6:$B$505,MATCH(B252&amp;"",'المستفيدون'!$A$6:$A$505,0))&amp;"","كود غير موجود"))</f>
        <v/>
      </c>
      <c r="G252" s="6">
        <f>IF(F252="كود غير موجود","راجع الكود",IF(AND(N(D252)&gt;0,NOT(ISNUMBER(A252))),"بدون تاريخ",""))</f>
        <v/>
      </c>
    </row>
    <row r="253">
      <c r="A253" s="17" t="n"/>
      <c r="B253" s="5" t="n"/>
      <c r="C253" s="5" t="n"/>
      <c r="D253" s="14" t="n"/>
      <c r="E253" s="5" t="n"/>
      <c r="F253" s="6">
        <f>IF(B253&amp;""="","",IFERROR(INDEX('المستفيدون'!$B$6:$B$505,MATCH(B253&amp;"",'المستفيدون'!$A$6:$A$505,0))&amp;"","كود غير موجود"))</f>
        <v/>
      </c>
      <c r="G253" s="6">
        <f>IF(F253="كود غير موجود","راجع الكود",IF(AND(N(D253)&gt;0,NOT(ISNUMBER(A253))),"بدون تاريخ",""))</f>
        <v/>
      </c>
    </row>
    <row r="254">
      <c r="A254" s="17" t="n"/>
      <c r="B254" s="5" t="n"/>
      <c r="C254" s="5" t="n"/>
      <c r="D254" s="14" t="n"/>
      <c r="E254" s="5" t="n"/>
      <c r="F254" s="6">
        <f>IF(B254&amp;""="","",IFERROR(INDEX('المستفيدون'!$B$6:$B$505,MATCH(B254&amp;"",'المستفيدون'!$A$6:$A$505,0))&amp;"","كود غير موجود"))</f>
        <v/>
      </c>
      <c r="G254" s="6">
        <f>IF(F254="كود غير موجود","راجع الكود",IF(AND(N(D254)&gt;0,NOT(ISNUMBER(A254))),"بدون تاريخ",""))</f>
        <v/>
      </c>
    </row>
    <row r="255">
      <c r="A255" s="17" t="n"/>
      <c r="B255" s="5" t="n"/>
      <c r="C255" s="5" t="n"/>
      <c r="D255" s="14" t="n"/>
      <c r="E255" s="5" t="n"/>
      <c r="F255" s="6">
        <f>IF(B255&amp;""="","",IFERROR(INDEX('المستفيدون'!$B$6:$B$505,MATCH(B255&amp;"",'المستفيدون'!$A$6:$A$505,0))&amp;"","كود غير موجود"))</f>
        <v/>
      </c>
      <c r="G255" s="6">
        <f>IF(F255="كود غير موجود","راجع الكود",IF(AND(N(D255)&gt;0,NOT(ISNUMBER(A255))),"بدون تاريخ",""))</f>
        <v/>
      </c>
    </row>
    <row r="256">
      <c r="A256" s="17" t="n"/>
      <c r="B256" s="5" t="n"/>
      <c r="C256" s="5" t="n"/>
      <c r="D256" s="14" t="n"/>
      <c r="E256" s="5" t="n"/>
      <c r="F256" s="6">
        <f>IF(B256&amp;""="","",IFERROR(INDEX('المستفيدون'!$B$6:$B$505,MATCH(B256&amp;"",'المستفيدون'!$A$6:$A$505,0))&amp;"","كود غير موجود"))</f>
        <v/>
      </c>
      <c r="G256" s="6">
        <f>IF(F256="كود غير موجود","راجع الكود",IF(AND(N(D256)&gt;0,NOT(ISNUMBER(A256))),"بدون تاريخ",""))</f>
        <v/>
      </c>
    </row>
    <row r="257">
      <c r="A257" s="17" t="n"/>
      <c r="B257" s="5" t="n"/>
      <c r="C257" s="5" t="n"/>
      <c r="D257" s="14" t="n"/>
      <c r="E257" s="5" t="n"/>
      <c r="F257" s="6">
        <f>IF(B257&amp;""="","",IFERROR(INDEX('المستفيدون'!$B$6:$B$505,MATCH(B257&amp;"",'المستفيدون'!$A$6:$A$505,0))&amp;"","كود غير موجود"))</f>
        <v/>
      </c>
      <c r="G257" s="6">
        <f>IF(F257="كود غير موجود","راجع الكود",IF(AND(N(D257)&gt;0,NOT(ISNUMBER(A257))),"بدون تاريخ",""))</f>
        <v/>
      </c>
    </row>
    <row r="258">
      <c r="A258" s="17" t="n"/>
      <c r="B258" s="5" t="n"/>
      <c r="C258" s="5" t="n"/>
      <c r="D258" s="14" t="n"/>
      <c r="E258" s="5" t="n"/>
      <c r="F258" s="6">
        <f>IF(B258&amp;""="","",IFERROR(INDEX('المستفيدون'!$B$6:$B$505,MATCH(B258&amp;"",'المستفيدون'!$A$6:$A$505,0))&amp;"","كود غير موجود"))</f>
        <v/>
      </c>
      <c r="G258" s="6">
        <f>IF(F258="كود غير موجود","راجع الكود",IF(AND(N(D258)&gt;0,NOT(ISNUMBER(A258))),"بدون تاريخ",""))</f>
        <v/>
      </c>
    </row>
    <row r="259">
      <c r="A259" s="17" t="n"/>
      <c r="B259" s="5" t="n"/>
      <c r="C259" s="5" t="n"/>
      <c r="D259" s="14" t="n"/>
      <c r="E259" s="5" t="n"/>
      <c r="F259" s="6">
        <f>IF(B259&amp;""="","",IFERROR(INDEX('المستفيدون'!$B$6:$B$505,MATCH(B259&amp;"",'المستفيدون'!$A$6:$A$505,0))&amp;"","كود غير موجود"))</f>
        <v/>
      </c>
      <c r="G259" s="6">
        <f>IF(F259="كود غير موجود","راجع الكود",IF(AND(N(D259)&gt;0,NOT(ISNUMBER(A259))),"بدون تاريخ",""))</f>
        <v/>
      </c>
    </row>
    <row r="260">
      <c r="A260" s="17" t="n"/>
      <c r="B260" s="5" t="n"/>
      <c r="C260" s="5" t="n"/>
      <c r="D260" s="14" t="n"/>
      <c r="E260" s="5" t="n"/>
      <c r="F260" s="6">
        <f>IF(B260&amp;""="","",IFERROR(INDEX('المستفيدون'!$B$6:$B$505,MATCH(B260&amp;"",'المستفيدون'!$A$6:$A$505,0))&amp;"","كود غير موجود"))</f>
        <v/>
      </c>
      <c r="G260" s="6">
        <f>IF(F260="كود غير موجود","راجع الكود",IF(AND(N(D260)&gt;0,NOT(ISNUMBER(A260))),"بدون تاريخ",""))</f>
        <v/>
      </c>
    </row>
    <row r="261">
      <c r="A261" s="17" t="n"/>
      <c r="B261" s="5" t="n"/>
      <c r="C261" s="5" t="n"/>
      <c r="D261" s="14" t="n"/>
      <c r="E261" s="5" t="n"/>
      <c r="F261" s="6">
        <f>IF(B261&amp;""="","",IFERROR(INDEX('المستفيدون'!$B$6:$B$505,MATCH(B261&amp;"",'المستفيدون'!$A$6:$A$505,0))&amp;"","كود غير موجود"))</f>
        <v/>
      </c>
      <c r="G261" s="6">
        <f>IF(F261="كود غير موجود","راجع الكود",IF(AND(N(D261)&gt;0,NOT(ISNUMBER(A261))),"بدون تاريخ",""))</f>
        <v/>
      </c>
    </row>
    <row r="262">
      <c r="A262" s="17" t="n"/>
      <c r="B262" s="5" t="n"/>
      <c r="C262" s="5" t="n"/>
      <c r="D262" s="14" t="n"/>
      <c r="E262" s="5" t="n"/>
      <c r="F262" s="6">
        <f>IF(B262&amp;""="","",IFERROR(INDEX('المستفيدون'!$B$6:$B$505,MATCH(B262&amp;"",'المستفيدون'!$A$6:$A$505,0))&amp;"","كود غير موجود"))</f>
        <v/>
      </c>
      <c r="G262" s="6">
        <f>IF(F262="كود غير موجود","راجع الكود",IF(AND(N(D262)&gt;0,NOT(ISNUMBER(A262))),"بدون تاريخ",""))</f>
        <v/>
      </c>
    </row>
    <row r="263">
      <c r="A263" s="17" t="n"/>
      <c r="B263" s="5" t="n"/>
      <c r="C263" s="5" t="n"/>
      <c r="D263" s="14" t="n"/>
      <c r="E263" s="5" t="n"/>
      <c r="F263" s="6">
        <f>IF(B263&amp;""="","",IFERROR(INDEX('المستفيدون'!$B$6:$B$505,MATCH(B263&amp;"",'المستفيدون'!$A$6:$A$505,0))&amp;"","كود غير موجود"))</f>
        <v/>
      </c>
      <c r="G263" s="6">
        <f>IF(F263="كود غير موجود","راجع الكود",IF(AND(N(D263)&gt;0,NOT(ISNUMBER(A263))),"بدون تاريخ",""))</f>
        <v/>
      </c>
    </row>
    <row r="264">
      <c r="A264" s="17" t="n"/>
      <c r="B264" s="5" t="n"/>
      <c r="C264" s="5" t="n"/>
      <c r="D264" s="14" t="n"/>
      <c r="E264" s="5" t="n"/>
      <c r="F264" s="6">
        <f>IF(B264&amp;""="","",IFERROR(INDEX('المستفيدون'!$B$6:$B$505,MATCH(B264&amp;"",'المستفيدون'!$A$6:$A$505,0))&amp;"","كود غير موجود"))</f>
        <v/>
      </c>
      <c r="G264" s="6">
        <f>IF(F264="كود غير موجود","راجع الكود",IF(AND(N(D264)&gt;0,NOT(ISNUMBER(A264))),"بدون تاريخ",""))</f>
        <v/>
      </c>
    </row>
    <row r="265">
      <c r="A265" s="17" t="n"/>
      <c r="B265" s="5" t="n"/>
      <c r="C265" s="5" t="n"/>
      <c r="D265" s="14" t="n"/>
      <c r="E265" s="5" t="n"/>
      <c r="F265" s="6">
        <f>IF(B265&amp;""="","",IFERROR(INDEX('المستفيدون'!$B$6:$B$505,MATCH(B265&amp;"",'المستفيدون'!$A$6:$A$505,0))&amp;"","كود غير موجود"))</f>
        <v/>
      </c>
      <c r="G265" s="6">
        <f>IF(F265="كود غير موجود","راجع الكود",IF(AND(N(D265)&gt;0,NOT(ISNUMBER(A265))),"بدون تاريخ",""))</f>
        <v/>
      </c>
    </row>
    <row r="266">
      <c r="A266" s="17" t="n"/>
      <c r="B266" s="5" t="n"/>
      <c r="C266" s="5" t="n"/>
      <c r="D266" s="14" t="n"/>
      <c r="E266" s="5" t="n"/>
      <c r="F266" s="6">
        <f>IF(B266&amp;""="","",IFERROR(INDEX('المستفيدون'!$B$6:$B$505,MATCH(B266&amp;"",'المستفيدون'!$A$6:$A$505,0))&amp;"","كود غير موجود"))</f>
        <v/>
      </c>
      <c r="G266" s="6">
        <f>IF(F266="كود غير موجود","راجع الكود",IF(AND(N(D266)&gt;0,NOT(ISNUMBER(A266))),"بدون تاريخ",""))</f>
        <v/>
      </c>
    </row>
    <row r="267">
      <c r="A267" s="17" t="n"/>
      <c r="B267" s="5" t="n"/>
      <c r="C267" s="5" t="n"/>
      <c r="D267" s="14" t="n"/>
      <c r="E267" s="5" t="n"/>
      <c r="F267" s="6">
        <f>IF(B267&amp;""="","",IFERROR(INDEX('المستفيدون'!$B$6:$B$505,MATCH(B267&amp;"",'المستفيدون'!$A$6:$A$505,0))&amp;"","كود غير موجود"))</f>
        <v/>
      </c>
      <c r="G267" s="6">
        <f>IF(F267="كود غير موجود","راجع الكود",IF(AND(N(D267)&gt;0,NOT(ISNUMBER(A267))),"بدون تاريخ",""))</f>
        <v/>
      </c>
    </row>
    <row r="268">
      <c r="A268" s="17" t="n"/>
      <c r="B268" s="5" t="n"/>
      <c r="C268" s="5" t="n"/>
      <c r="D268" s="14" t="n"/>
      <c r="E268" s="5" t="n"/>
      <c r="F268" s="6">
        <f>IF(B268&amp;""="","",IFERROR(INDEX('المستفيدون'!$B$6:$B$505,MATCH(B268&amp;"",'المستفيدون'!$A$6:$A$505,0))&amp;"","كود غير موجود"))</f>
        <v/>
      </c>
      <c r="G268" s="6">
        <f>IF(F268="كود غير موجود","راجع الكود",IF(AND(N(D268)&gt;0,NOT(ISNUMBER(A268))),"بدون تاريخ",""))</f>
        <v/>
      </c>
    </row>
    <row r="269">
      <c r="A269" s="17" t="n"/>
      <c r="B269" s="5" t="n"/>
      <c r="C269" s="5" t="n"/>
      <c r="D269" s="14" t="n"/>
      <c r="E269" s="5" t="n"/>
      <c r="F269" s="6">
        <f>IF(B269&amp;""="","",IFERROR(INDEX('المستفيدون'!$B$6:$B$505,MATCH(B269&amp;"",'المستفيدون'!$A$6:$A$505,0))&amp;"","كود غير موجود"))</f>
        <v/>
      </c>
      <c r="G269" s="6">
        <f>IF(F269="كود غير موجود","راجع الكود",IF(AND(N(D269)&gt;0,NOT(ISNUMBER(A269))),"بدون تاريخ",""))</f>
        <v/>
      </c>
    </row>
    <row r="270">
      <c r="A270" s="17" t="n"/>
      <c r="B270" s="5" t="n"/>
      <c r="C270" s="5" t="n"/>
      <c r="D270" s="14" t="n"/>
      <c r="E270" s="5" t="n"/>
      <c r="F270" s="6">
        <f>IF(B270&amp;""="","",IFERROR(INDEX('المستفيدون'!$B$6:$B$505,MATCH(B270&amp;"",'المستفيدون'!$A$6:$A$505,0))&amp;"","كود غير موجود"))</f>
        <v/>
      </c>
      <c r="G270" s="6">
        <f>IF(F270="كود غير موجود","راجع الكود",IF(AND(N(D270)&gt;0,NOT(ISNUMBER(A270))),"بدون تاريخ",""))</f>
        <v/>
      </c>
    </row>
    <row r="271">
      <c r="A271" s="17" t="n"/>
      <c r="B271" s="5" t="n"/>
      <c r="C271" s="5" t="n"/>
      <c r="D271" s="14" t="n"/>
      <c r="E271" s="5" t="n"/>
      <c r="F271" s="6">
        <f>IF(B271&amp;""="","",IFERROR(INDEX('المستفيدون'!$B$6:$B$505,MATCH(B271&amp;"",'المستفيدون'!$A$6:$A$505,0))&amp;"","كود غير موجود"))</f>
        <v/>
      </c>
      <c r="G271" s="6">
        <f>IF(F271="كود غير موجود","راجع الكود",IF(AND(N(D271)&gt;0,NOT(ISNUMBER(A271))),"بدون تاريخ",""))</f>
        <v/>
      </c>
    </row>
    <row r="272">
      <c r="A272" s="17" t="n"/>
      <c r="B272" s="5" t="n"/>
      <c r="C272" s="5" t="n"/>
      <c r="D272" s="14" t="n"/>
      <c r="E272" s="5" t="n"/>
      <c r="F272" s="6">
        <f>IF(B272&amp;""="","",IFERROR(INDEX('المستفيدون'!$B$6:$B$505,MATCH(B272&amp;"",'المستفيدون'!$A$6:$A$505,0))&amp;"","كود غير موجود"))</f>
        <v/>
      </c>
      <c r="G272" s="6">
        <f>IF(F272="كود غير موجود","راجع الكود",IF(AND(N(D272)&gt;0,NOT(ISNUMBER(A272))),"بدون تاريخ",""))</f>
        <v/>
      </c>
    </row>
    <row r="273">
      <c r="A273" s="17" t="n"/>
      <c r="B273" s="5" t="n"/>
      <c r="C273" s="5" t="n"/>
      <c r="D273" s="14" t="n"/>
      <c r="E273" s="5" t="n"/>
      <c r="F273" s="6">
        <f>IF(B273&amp;""="","",IFERROR(INDEX('المستفيدون'!$B$6:$B$505,MATCH(B273&amp;"",'المستفيدون'!$A$6:$A$505,0))&amp;"","كود غير موجود"))</f>
        <v/>
      </c>
      <c r="G273" s="6">
        <f>IF(F273="كود غير موجود","راجع الكود",IF(AND(N(D273)&gt;0,NOT(ISNUMBER(A273))),"بدون تاريخ",""))</f>
        <v/>
      </c>
    </row>
    <row r="274">
      <c r="A274" s="17" t="n"/>
      <c r="B274" s="5" t="n"/>
      <c r="C274" s="5" t="n"/>
      <c r="D274" s="14" t="n"/>
      <c r="E274" s="5" t="n"/>
      <c r="F274" s="6">
        <f>IF(B274&amp;""="","",IFERROR(INDEX('المستفيدون'!$B$6:$B$505,MATCH(B274&amp;"",'المستفيدون'!$A$6:$A$505,0))&amp;"","كود غير موجود"))</f>
        <v/>
      </c>
      <c r="G274" s="6">
        <f>IF(F274="كود غير موجود","راجع الكود",IF(AND(N(D274)&gt;0,NOT(ISNUMBER(A274))),"بدون تاريخ",""))</f>
        <v/>
      </c>
    </row>
    <row r="275">
      <c r="A275" s="17" t="n"/>
      <c r="B275" s="5" t="n"/>
      <c r="C275" s="5" t="n"/>
      <c r="D275" s="14" t="n"/>
      <c r="E275" s="5" t="n"/>
      <c r="F275" s="6">
        <f>IF(B275&amp;""="","",IFERROR(INDEX('المستفيدون'!$B$6:$B$505,MATCH(B275&amp;"",'المستفيدون'!$A$6:$A$505,0))&amp;"","كود غير موجود"))</f>
        <v/>
      </c>
      <c r="G275" s="6">
        <f>IF(F275="كود غير موجود","راجع الكود",IF(AND(N(D275)&gt;0,NOT(ISNUMBER(A275))),"بدون تاريخ",""))</f>
        <v/>
      </c>
    </row>
    <row r="276">
      <c r="A276" s="17" t="n"/>
      <c r="B276" s="5" t="n"/>
      <c r="C276" s="5" t="n"/>
      <c r="D276" s="14" t="n"/>
      <c r="E276" s="5" t="n"/>
      <c r="F276" s="6">
        <f>IF(B276&amp;""="","",IFERROR(INDEX('المستفيدون'!$B$6:$B$505,MATCH(B276&amp;"",'المستفيدون'!$A$6:$A$505,0))&amp;"","كود غير موجود"))</f>
        <v/>
      </c>
      <c r="G276" s="6">
        <f>IF(F276="كود غير موجود","راجع الكود",IF(AND(N(D276)&gt;0,NOT(ISNUMBER(A276))),"بدون تاريخ",""))</f>
        <v/>
      </c>
    </row>
    <row r="277">
      <c r="A277" s="17" t="n"/>
      <c r="B277" s="5" t="n"/>
      <c r="C277" s="5" t="n"/>
      <c r="D277" s="14" t="n"/>
      <c r="E277" s="5" t="n"/>
      <c r="F277" s="6">
        <f>IF(B277&amp;""="","",IFERROR(INDEX('المستفيدون'!$B$6:$B$505,MATCH(B277&amp;"",'المستفيدون'!$A$6:$A$505,0))&amp;"","كود غير موجود"))</f>
        <v/>
      </c>
      <c r="G277" s="6">
        <f>IF(F277="كود غير موجود","راجع الكود",IF(AND(N(D277)&gt;0,NOT(ISNUMBER(A277))),"بدون تاريخ",""))</f>
        <v/>
      </c>
    </row>
    <row r="278">
      <c r="A278" s="17" t="n"/>
      <c r="B278" s="5" t="n"/>
      <c r="C278" s="5" t="n"/>
      <c r="D278" s="14" t="n"/>
      <c r="E278" s="5" t="n"/>
      <c r="F278" s="6">
        <f>IF(B278&amp;""="","",IFERROR(INDEX('المستفيدون'!$B$6:$B$505,MATCH(B278&amp;"",'المستفيدون'!$A$6:$A$505,0))&amp;"","كود غير موجود"))</f>
        <v/>
      </c>
      <c r="G278" s="6">
        <f>IF(F278="كود غير موجود","راجع الكود",IF(AND(N(D278)&gt;0,NOT(ISNUMBER(A278))),"بدون تاريخ",""))</f>
        <v/>
      </c>
    </row>
    <row r="279">
      <c r="A279" s="17" t="n"/>
      <c r="B279" s="5" t="n"/>
      <c r="C279" s="5" t="n"/>
      <c r="D279" s="14" t="n"/>
      <c r="E279" s="5" t="n"/>
      <c r="F279" s="6">
        <f>IF(B279&amp;""="","",IFERROR(INDEX('المستفيدون'!$B$6:$B$505,MATCH(B279&amp;"",'المستفيدون'!$A$6:$A$505,0))&amp;"","كود غير موجود"))</f>
        <v/>
      </c>
      <c r="G279" s="6">
        <f>IF(F279="كود غير موجود","راجع الكود",IF(AND(N(D279)&gt;0,NOT(ISNUMBER(A279))),"بدون تاريخ",""))</f>
        <v/>
      </c>
    </row>
    <row r="280">
      <c r="A280" s="17" t="n"/>
      <c r="B280" s="5" t="n"/>
      <c r="C280" s="5" t="n"/>
      <c r="D280" s="14" t="n"/>
      <c r="E280" s="5" t="n"/>
      <c r="F280" s="6">
        <f>IF(B280&amp;""="","",IFERROR(INDEX('المستفيدون'!$B$6:$B$505,MATCH(B280&amp;"",'المستفيدون'!$A$6:$A$505,0))&amp;"","كود غير موجود"))</f>
        <v/>
      </c>
      <c r="G280" s="6">
        <f>IF(F280="كود غير موجود","راجع الكود",IF(AND(N(D280)&gt;0,NOT(ISNUMBER(A280))),"بدون تاريخ",""))</f>
        <v/>
      </c>
    </row>
    <row r="281">
      <c r="A281" s="17" t="n"/>
      <c r="B281" s="5" t="n"/>
      <c r="C281" s="5" t="n"/>
      <c r="D281" s="14" t="n"/>
      <c r="E281" s="5" t="n"/>
      <c r="F281" s="6">
        <f>IF(B281&amp;""="","",IFERROR(INDEX('المستفيدون'!$B$6:$B$505,MATCH(B281&amp;"",'المستفيدون'!$A$6:$A$505,0))&amp;"","كود غير موجود"))</f>
        <v/>
      </c>
      <c r="G281" s="6">
        <f>IF(F281="كود غير موجود","راجع الكود",IF(AND(N(D281)&gt;0,NOT(ISNUMBER(A281))),"بدون تاريخ",""))</f>
        <v/>
      </c>
    </row>
    <row r="282">
      <c r="A282" s="17" t="n"/>
      <c r="B282" s="5" t="n"/>
      <c r="C282" s="5" t="n"/>
      <c r="D282" s="14" t="n"/>
      <c r="E282" s="5" t="n"/>
      <c r="F282" s="6">
        <f>IF(B282&amp;""="","",IFERROR(INDEX('المستفيدون'!$B$6:$B$505,MATCH(B282&amp;"",'المستفيدون'!$A$6:$A$505,0))&amp;"","كود غير موجود"))</f>
        <v/>
      </c>
      <c r="G282" s="6">
        <f>IF(F282="كود غير موجود","راجع الكود",IF(AND(N(D282)&gt;0,NOT(ISNUMBER(A282))),"بدون تاريخ",""))</f>
        <v/>
      </c>
    </row>
    <row r="283">
      <c r="A283" s="17" t="n"/>
      <c r="B283" s="5" t="n"/>
      <c r="C283" s="5" t="n"/>
      <c r="D283" s="14" t="n"/>
      <c r="E283" s="5" t="n"/>
      <c r="F283" s="6">
        <f>IF(B283&amp;""="","",IFERROR(INDEX('المستفيدون'!$B$6:$B$505,MATCH(B283&amp;"",'المستفيدون'!$A$6:$A$505,0))&amp;"","كود غير موجود"))</f>
        <v/>
      </c>
      <c r="G283" s="6">
        <f>IF(F283="كود غير موجود","راجع الكود",IF(AND(N(D283)&gt;0,NOT(ISNUMBER(A283))),"بدون تاريخ",""))</f>
        <v/>
      </c>
    </row>
    <row r="284">
      <c r="A284" s="17" t="n"/>
      <c r="B284" s="5" t="n"/>
      <c r="C284" s="5" t="n"/>
      <c r="D284" s="14" t="n"/>
      <c r="E284" s="5" t="n"/>
      <c r="F284" s="6">
        <f>IF(B284&amp;""="","",IFERROR(INDEX('المستفيدون'!$B$6:$B$505,MATCH(B284&amp;"",'المستفيدون'!$A$6:$A$505,0))&amp;"","كود غير موجود"))</f>
        <v/>
      </c>
      <c r="G284" s="6">
        <f>IF(F284="كود غير موجود","راجع الكود",IF(AND(N(D284)&gt;0,NOT(ISNUMBER(A284))),"بدون تاريخ",""))</f>
        <v/>
      </c>
    </row>
    <row r="285">
      <c r="A285" s="17" t="n"/>
      <c r="B285" s="5" t="n"/>
      <c r="C285" s="5" t="n"/>
      <c r="D285" s="14" t="n"/>
      <c r="E285" s="5" t="n"/>
      <c r="F285" s="6">
        <f>IF(B285&amp;""="","",IFERROR(INDEX('المستفيدون'!$B$6:$B$505,MATCH(B285&amp;"",'المستفيدون'!$A$6:$A$505,0))&amp;"","كود غير موجود"))</f>
        <v/>
      </c>
      <c r="G285" s="6">
        <f>IF(F285="كود غير موجود","راجع الكود",IF(AND(N(D285)&gt;0,NOT(ISNUMBER(A285))),"بدون تاريخ",""))</f>
        <v/>
      </c>
    </row>
    <row r="286">
      <c r="A286" s="17" t="n"/>
      <c r="B286" s="5" t="n"/>
      <c r="C286" s="5" t="n"/>
      <c r="D286" s="14" t="n"/>
      <c r="E286" s="5" t="n"/>
      <c r="F286" s="6">
        <f>IF(B286&amp;""="","",IFERROR(INDEX('المستفيدون'!$B$6:$B$505,MATCH(B286&amp;"",'المستفيدون'!$A$6:$A$505,0))&amp;"","كود غير موجود"))</f>
        <v/>
      </c>
      <c r="G286" s="6">
        <f>IF(F286="كود غير موجود","راجع الكود",IF(AND(N(D286)&gt;0,NOT(ISNUMBER(A286))),"بدون تاريخ",""))</f>
        <v/>
      </c>
    </row>
    <row r="287">
      <c r="A287" s="17" t="n"/>
      <c r="B287" s="5" t="n"/>
      <c r="C287" s="5" t="n"/>
      <c r="D287" s="14" t="n"/>
      <c r="E287" s="5" t="n"/>
      <c r="F287" s="6">
        <f>IF(B287&amp;""="","",IFERROR(INDEX('المستفيدون'!$B$6:$B$505,MATCH(B287&amp;"",'المستفيدون'!$A$6:$A$505,0))&amp;"","كود غير موجود"))</f>
        <v/>
      </c>
      <c r="G287" s="6">
        <f>IF(F287="كود غير موجود","راجع الكود",IF(AND(N(D287)&gt;0,NOT(ISNUMBER(A287))),"بدون تاريخ",""))</f>
        <v/>
      </c>
    </row>
    <row r="288">
      <c r="A288" s="17" t="n"/>
      <c r="B288" s="5" t="n"/>
      <c r="C288" s="5" t="n"/>
      <c r="D288" s="14" t="n"/>
      <c r="E288" s="5" t="n"/>
      <c r="F288" s="6">
        <f>IF(B288&amp;""="","",IFERROR(INDEX('المستفيدون'!$B$6:$B$505,MATCH(B288&amp;"",'المستفيدون'!$A$6:$A$505,0))&amp;"","كود غير موجود"))</f>
        <v/>
      </c>
      <c r="G288" s="6">
        <f>IF(F288="كود غير موجود","راجع الكود",IF(AND(N(D288)&gt;0,NOT(ISNUMBER(A288))),"بدون تاريخ",""))</f>
        <v/>
      </c>
    </row>
    <row r="289">
      <c r="A289" s="17" t="n"/>
      <c r="B289" s="5" t="n"/>
      <c r="C289" s="5" t="n"/>
      <c r="D289" s="14" t="n"/>
      <c r="E289" s="5" t="n"/>
      <c r="F289" s="6">
        <f>IF(B289&amp;""="","",IFERROR(INDEX('المستفيدون'!$B$6:$B$505,MATCH(B289&amp;"",'المستفيدون'!$A$6:$A$505,0))&amp;"","كود غير موجود"))</f>
        <v/>
      </c>
      <c r="G289" s="6">
        <f>IF(F289="كود غير موجود","راجع الكود",IF(AND(N(D289)&gt;0,NOT(ISNUMBER(A289))),"بدون تاريخ",""))</f>
        <v/>
      </c>
    </row>
    <row r="290">
      <c r="A290" s="17" t="n"/>
      <c r="B290" s="5" t="n"/>
      <c r="C290" s="5" t="n"/>
      <c r="D290" s="14" t="n"/>
      <c r="E290" s="5" t="n"/>
      <c r="F290" s="6">
        <f>IF(B290&amp;""="","",IFERROR(INDEX('المستفيدون'!$B$6:$B$505,MATCH(B290&amp;"",'المستفيدون'!$A$6:$A$505,0))&amp;"","كود غير موجود"))</f>
        <v/>
      </c>
      <c r="G290" s="6">
        <f>IF(F290="كود غير موجود","راجع الكود",IF(AND(N(D290)&gt;0,NOT(ISNUMBER(A290))),"بدون تاريخ",""))</f>
        <v/>
      </c>
    </row>
    <row r="291">
      <c r="A291" s="17" t="n"/>
      <c r="B291" s="5" t="n"/>
      <c r="C291" s="5" t="n"/>
      <c r="D291" s="14" t="n"/>
      <c r="E291" s="5" t="n"/>
      <c r="F291" s="6">
        <f>IF(B291&amp;""="","",IFERROR(INDEX('المستفيدون'!$B$6:$B$505,MATCH(B291&amp;"",'المستفيدون'!$A$6:$A$505,0))&amp;"","كود غير موجود"))</f>
        <v/>
      </c>
      <c r="G291" s="6">
        <f>IF(F291="كود غير موجود","راجع الكود",IF(AND(N(D291)&gt;0,NOT(ISNUMBER(A291))),"بدون تاريخ",""))</f>
        <v/>
      </c>
    </row>
    <row r="292">
      <c r="A292" s="17" t="n"/>
      <c r="B292" s="5" t="n"/>
      <c r="C292" s="5" t="n"/>
      <c r="D292" s="14" t="n"/>
      <c r="E292" s="5" t="n"/>
      <c r="F292" s="6">
        <f>IF(B292&amp;""="","",IFERROR(INDEX('المستفيدون'!$B$6:$B$505,MATCH(B292&amp;"",'المستفيدون'!$A$6:$A$505,0))&amp;"","كود غير موجود"))</f>
        <v/>
      </c>
      <c r="G292" s="6">
        <f>IF(F292="كود غير موجود","راجع الكود",IF(AND(N(D292)&gt;0,NOT(ISNUMBER(A292))),"بدون تاريخ",""))</f>
        <v/>
      </c>
    </row>
    <row r="293">
      <c r="A293" s="17" t="n"/>
      <c r="B293" s="5" t="n"/>
      <c r="C293" s="5" t="n"/>
      <c r="D293" s="14" t="n"/>
      <c r="E293" s="5" t="n"/>
      <c r="F293" s="6">
        <f>IF(B293&amp;""="","",IFERROR(INDEX('المستفيدون'!$B$6:$B$505,MATCH(B293&amp;"",'المستفيدون'!$A$6:$A$505,0))&amp;"","كود غير موجود"))</f>
        <v/>
      </c>
      <c r="G293" s="6">
        <f>IF(F293="كود غير موجود","راجع الكود",IF(AND(N(D293)&gt;0,NOT(ISNUMBER(A293))),"بدون تاريخ",""))</f>
        <v/>
      </c>
    </row>
    <row r="294">
      <c r="A294" s="17" t="n"/>
      <c r="B294" s="5" t="n"/>
      <c r="C294" s="5" t="n"/>
      <c r="D294" s="14" t="n"/>
      <c r="E294" s="5" t="n"/>
      <c r="F294" s="6">
        <f>IF(B294&amp;""="","",IFERROR(INDEX('المستفيدون'!$B$6:$B$505,MATCH(B294&amp;"",'المستفيدون'!$A$6:$A$505,0))&amp;"","كود غير موجود"))</f>
        <v/>
      </c>
      <c r="G294" s="6">
        <f>IF(F294="كود غير موجود","راجع الكود",IF(AND(N(D294)&gt;0,NOT(ISNUMBER(A294))),"بدون تاريخ",""))</f>
        <v/>
      </c>
    </row>
    <row r="295">
      <c r="A295" s="17" t="n"/>
      <c r="B295" s="5" t="n"/>
      <c r="C295" s="5" t="n"/>
      <c r="D295" s="14" t="n"/>
      <c r="E295" s="5" t="n"/>
      <c r="F295" s="6">
        <f>IF(B295&amp;""="","",IFERROR(INDEX('المستفيدون'!$B$6:$B$505,MATCH(B295&amp;"",'المستفيدون'!$A$6:$A$505,0))&amp;"","كود غير موجود"))</f>
        <v/>
      </c>
      <c r="G295" s="6">
        <f>IF(F295="كود غير موجود","راجع الكود",IF(AND(N(D295)&gt;0,NOT(ISNUMBER(A295))),"بدون تاريخ",""))</f>
        <v/>
      </c>
    </row>
    <row r="296">
      <c r="A296" s="17" t="n"/>
      <c r="B296" s="5" t="n"/>
      <c r="C296" s="5" t="n"/>
      <c r="D296" s="14" t="n"/>
      <c r="E296" s="5" t="n"/>
      <c r="F296" s="6">
        <f>IF(B296&amp;""="","",IFERROR(INDEX('المستفيدون'!$B$6:$B$505,MATCH(B296&amp;"",'المستفيدون'!$A$6:$A$505,0))&amp;"","كود غير موجود"))</f>
        <v/>
      </c>
      <c r="G296" s="6">
        <f>IF(F296="كود غير موجود","راجع الكود",IF(AND(N(D296)&gt;0,NOT(ISNUMBER(A296))),"بدون تاريخ",""))</f>
        <v/>
      </c>
    </row>
    <row r="297">
      <c r="A297" s="17" t="n"/>
      <c r="B297" s="5" t="n"/>
      <c r="C297" s="5" t="n"/>
      <c r="D297" s="14" t="n"/>
      <c r="E297" s="5" t="n"/>
      <c r="F297" s="6">
        <f>IF(B297&amp;""="","",IFERROR(INDEX('المستفيدون'!$B$6:$B$505,MATCH(B297&amp;"",'المستفيدون'!$A$6:$A$505,0))&amp;"","كود غير موجود"))</f>
        <v/>
      </c>
      <c r="G297" s="6">
        <f>IF(F297="كود غير موجود","راجع الكود",IF(AND(N(D297)&gt;0,NOT(ISNUMBER(A297))),"بدون تاريخ",""))</f>
        <v/>
      </c>
    </row>
    <row r="298">
      <c r="A298" s="17" t="n"/>
      <c r="B298" s="5" t="n"/>
      <c r="C298" s="5" t="n"/>
      <c r="D298" s="14" t="n"/>
      <c r="E298" s="5" t="n"/>
      <c r="F298" s="6">
        <f>IF(B298&amp;""="","",IFERROR(INDEX('المستفيدون'!$B$6:$B$505,MATCH(B298&amp;"",'المستفيدون'!$A$6:$A$505,0))&amp;"","كود غير موجود"))</f>
        <v/>
      </c>
      <c r="G298" s="6">
        <f>IF(F298="كود غير موجود","راجع الكود",IF(AND(N(D298)&gt;0,NOT(ISNUMBER(A298))),"بدون تاريخ",""))</f>
        <v/>
      </c>
    </row>
    <row r="299">
      <c r="A299" s="17" t="n"/>
      <c r="B299" s="5" t="n"/>
      <c r="C299" s="5" t="n"/>
      <c r="D299" s="14" t="n"/>
      <c r="E299" s="5" t="n"/>
      <c r="F299" s="6">
        <f>IF(B299&amp;""="","",IFERROR(INDEX('المستفيدون'!$B$6:$B$505,MATCH(B299&amp;"",'المستفيدون'!$A$6:$A$505,0))&amp;"","كود غير موجود"))</f>
        <v/>
      </c>
      <c r="G299" s="6">
        <f>IF(F299="كود غير موجود","راجع الكود",IF(AND(N(D299)&gt;0,NOT(ISNUMBER(A299))),"بدون تاريخ",""))</f>
        <v/>
      </c>
    </row>
    <row r="300">
      <c r="A300" s="17" t="n"/>
      <c r="B300" s="5" t="n"/>
      <c r="C300" s="5" t="n"/>
      <c r="D300" s="14" t="n"/>
      <c r="E300" s="5" t="n"/>
      <c r="F300" s="6">
        <f>IF(B300&amp;""="","",IFERROR(INDEX('المستفيدون'!$B$6:$B$505,MATCH(B300&amp;"",'المستفيدون'!$A$6:$A$505,0))&amp;"","كود غير موجود"))</f>
        <v/>
      </c>
      <c r="G300" s="6">
        <f>IF(F300="كود غير موجود","راجع الكود",IF(AND(N(D300)&gt;0,NOT(ISNUMBER(A300))),"بدون تاريخ",""))</f>
        <v/>
      </c>
    </row>
    <row r="301">
      <c r="A301" s="17" t="n"/>
      <c r="B301" s="5" t="n"/>
      <c r="C301" s="5" t="n"/>
      <c r="D301" s="14" t="n"/>
      <c r="E301" s="5" t="n"/>
      <c r="F301" s="6">
        <f>IF(B301&amp;""="","",IFERROR(INDEX('المستفيدون'!$B$6:$B$505,MATCH(B301&amp;"",'المستفيدون'!$A$6:$A$505,0))&amp;"","كود غير موجود"))</f>
        <v/>
      </c>
      <c r="G301" s="6">
        <f>IF(F301="كود غير موجود","راجع الكود",IF(AND(N(D301)&gt;0,NOT(ISNUMBER(A301))),"بدون تاريخ",""))</f>
        <v/>
      </c>
    </row>
    <row r="302">
      <c r="A302" s="17" t="n"/>
      <c r="B302" s="5" t="n"/>
      <c r="C302" s="5" t="n"/>
      <c r="D302" s="14" t="n"/>
      <c r="E302" s="5" t="n"/>
      <c r="F302" s="6">
        <f>IF(B302&amp;""="","",IFERROR(INDEX('المستفيدون'!$B$6:$B$505,MATCH(B302&amp;"",'المستفيدون'!$A$6:$A$505,0))&amp;"","كود غير موجود"))</f>
        <v/>
      </c>
      <c r="G302" s="6">
        <f>IF(F302="كود غير موجود","راجع الكود",IF(AND(N(D302)&gt;0,NOT(ISNUMBER(A302))),"بدون تاريخ",""))</f>
        <v/>
      </c>
    </row>
    <row r="303">
      <c r="A303" s="17" t="n"/>
      <c r="B303" s="5" t="n"/>
      <c r="C303" s="5" t="n"/>
      <c r="D303" s="14" t="n"/>
      <c r="E303" s="5" t="n"/>
      <c r="F303" s="6">
        <f>IF(B303&amp;""="","",IFERROR(INDEX('المستفيدون'!$B$6:$B$505,MATCH(B303&amp;"",'المستفيدون'!$A$6:$A$505,0))&amp;"","كود غير موجود"))</f>
        <v/>
      </c>
      <c r="G303" s="6">
        <f>IF(F303="كود غير موجود","راجع الكود",IF(AND(N(D303)&gt;0,NOT(ISNUMBER(A303))),"بدون تاريخ",""))</f>
        <v/>
      </c>
    </row>
    <row r="304">
      <c r="A304" s="17" t="n"/>
      <c r="B304" s="5" t="n"/>
      <c r="C304" s="5" t="n"/>
      <c r="D304" s="14" t="n"/>
      <c r="E304" s="5" t="n"/>
      <c r="F304" s="6">
        <f>IF(B304&amp;""="","",IFERROR(INDEX('المستفيدون'!$B$6:$B$505,MATCH(B304&amp;"",'المستفيدون'!$A$6:$A$505,0))&amp;"","كود غير موجود"))</f>
        <v/>
      </c>
      <c r="G304" s="6">
        <f>IF(F304="كود غير موجود","راجع الكود",IF(AND(N(D304)&gt;0,NOT(ISNUMBER(A304))),"بدون تاريخ",""))</f>
        <v/>
      </c>
    </row>
    <row r="305">
      <c r="A305" s="17" t="n"/>
      <c r="B305" s="5" t="n"/>
      <c r="C305" s="5" t="n"/>
      <c r="D305" s="14" t="n"/>
      <c r="E305" s="5" t="n"/>
      <c r="F305" s="6">
        <f>IF(B305&amp;""="","",IFERROR(INDEX('المستفيدون'!$B$6:$B$505,MATCH(B305&amp;"",'المستفيدون'!$A$6:$A$505,0))&amp;"","كود غير موجود"))</f>
        <v/>
      </c>
      <c r="G305" s="6">
        <f>IF(F305="كود غير موجود","راجع الكود",IF(AND(N(D305)&gt;0,NOT(ISNUMBER(A305))),"بدون تاريخ",""))</f>
        <v/>
      </c>
    </row>
    <row r="306">
      <c r="A306" s="17" t="n"/>
      <c r="B306" s="5" t="n"/>
      <c r="C306" s="5" t="n"/>
      <c r="D306" s="14" t="n"/>
      <c r="E306" s="5" t="n"/>
      <c r="F306" s="6">
        <f>IF(B306&amp;""="","",IFERROR(INDEX('المستفيدون'!$B$6:$B$505,MATCH(B306&amp;"",'المستفيدون'!$A$6:$A$505,0))&amp;"","كود غير موجود"))</f>
        <v/>
      </c>
      <c r="G306" s="6">
        <f>IF(F306="كود غير موجود","راجع الكود",IF(AND(N(D306)&gt;0,NOT(ISNUMBER(A306))),"بدون تاريخ",""))</f>
        <v/>
      </c>
    </row>
    <row r="307">
      <c r="A307" s="17" t="n"/>
      <c r="B307" s="5" t="n"/>
      <c r="C307" s="5" t="n"/>
      <c r="D307" s="14" t="n"/>
      <c r="E307" s="5" t="n"/>
      <c r="F307" s="6">
        <f>IF(B307&amp;""="","",IFERROR(INDEX('المستفيدون'!$B$6:$B$505,MATCH(B307&amp;"",'المستفيدون'!$A$6:$A$505,0))&amp;"","كود غير موجود"))</f>
        <v/>
      </c>
      <c r="G307" s="6">
        <f>IF(F307="كود غير موجود","راجع الكود",IF(AND(N(D307)&gt;0,NOT(ISNUMBER(A307))),"بدون تاريخ",""))</f>
        <v/>
      </c>
    </row>
    <row r="308">
      <c r="A308" s="17" t="n"/>
      <c r="B308" s="5" t="n"/>
      <c r="C308" s="5" t="n"/>
      <c r="D308" s="14" t="n"/>
      <c r="E308" s="5" t="n"/>
      <c r="F308" s="6">
        <f>IF(B308&amp;""="","",IFERROR(INDEX('المستفيدون'!$B$6:$B$505,MATCH(B308&amp;"",'المستفيدون'!$A$6:$A$505,0))&amp;"","كود غير موجود"))</f>
        <v/>
      </c>
      <c r="G308" s="6">
        <f>IF(F308="كود غير موجود","راجع الكود",IF(AND(N(D308)&gt;0,NOT(ISNUMBER(A308))),"بدون تاريخ",""))</f>
        <v/>
      </c>
    </row>
    <row r="309">
      <c r="A309" s="17" t="n"/>
      <c r="B309" s="5" t="n"/>
      <c r="C309" s="5" t="n"/>
      <c r="D309" s="14" t="n"/>
      <c r="E309" s="5" t="n"/>
      <c r="F309" s="6">
        <f>IF(B309&amp;""="","",IFERROR(INDEX('المستفيدون'!$B$6:$B$505,MATCH(B309&amp;"",'المستفيدون'!$A$6:$A$505,0))&amp;"","كود غير موجود"))</f>
        <v/>
      </c>
      <c r="G309" s="6">
        <f>IF(F309="كود غير موجود","راجع الكود",IF(AND(N(D309)&gt;0,NOT(ISNUMBER(A309))),"بدون تاريخ",""))</f>
        <v/>
      </c>
    </row>
    <row r="310">
      <c r="A310" s="17" t="n"/>
      <c r="B310" s="5" t="n"/>
      <c r="C310" s="5" t="n"/>
      <c r="D310" s="14" t="n"/>
      <c r="E310" s="5" t="n"/>
      <c r="F310" s="6">
        <f>IF(B310&amp;""="","",IFERROR(INDEX('المستفيدون'!$B$6:$B$505,MATCH(B310&amp;"",'المستفيدون'!$A$6:$A$505,0))&amp;"","كود غير موجود"))</f>
        <v/>
      </c>
      <c r="G310" s="6">
        <f>IF(F310="كود غير موجود","راجع الكود",IF(AND(N(D310)&gt;0,NOT(ISNUMBER(A310))),"بدون تاريخ",""))</f>
        <v/>
      </c>
    </row>
    <row r="311">
      <c r="A311" s="17" t="n"/>
      <c r="B311" s="5" t="n"/>
      <c r="C311" s="5" t="n"/>
      <c r="D311" s="14" t="n"/>
      <c r="E311" s="5" t="n"/>
      <c r="F311" s="6">
        <f>IF(B311&amp;""="","",IFERROR(INDEX('المستفيدون'!$B$6:$B$505,MATCH(B311&amp;"",'المستفيدون'!$A$6:$A$505,0))&amp;"","كود غير موجود"))</f>
        <v/>
      </c>
      <c r="G311" s="6">
        <f>IF(F311="كود غير موجود","راجع الكود",IF(AND(N(D311)&gt;0,NOT(ISNUMBER(A311))),"بدون تاريخ",""))</f>
        <v/>
      </c>
    </row>
    <row r="312">
      <c r="A312" s="17" t="n"/>
      <c r="B312" s="5" t="n"/>
      <c r="C312" s="5" t="n"/>
      <c r="D312" s="14" t="n"/>
      <c r="E312" s="5" t="n"/>
      <c r="F312" s="6">
        <f>IF(B312&amp;""="","",IFERROR(INDEX('المستفيدون'!$B$6:$B$505,MATCH(B312&amp;"",'المستفيدون'!$A$6:$A$505,0))&amp;"","كود غير موجود"))</f>
        <v/>
      </c>
      <c r="G312" s="6">
        <f>IF(F312="كود غير موجود","راجع الكود",IF(AND(N(D312)&gt;0,NOT(ISNUMBER(A312))),"بدون تاريخ",""))</f>
        <v/>
      </c>
    </row>
    <row r="313">
      <c r="A313" s="17" t="n"/>
      <c r="B313" s="5" t="n"/>
      <c r="C313" s="5" t="n"/>
      <c r="D313" s="14" t="n"/>
      <c r="E313" s="5" t="n"/>
      <c r="F313" s="6">
        <f>IF(B313&amp;""="","",IFERROR(INDEX('المستفيدون'!$B$6:$B$505,MATCH(B313&amp;"",'المستفيدون'!$A$6:$A$505,0))&amp;"","كود غير موجود"))</f>
        <v/>
      </c>
      <c r="G313" s="6">
        <f>IF(F313="كود غير موجود","راجع الكود",IF(AND(N(D313)&gt;0,NOT(ISNUMBER(A313))),"بدون تاريخ",""))</f>
        <v/>
      </c>
    </row>
    <row r="314">
      <c r="A314" s="17" t="n"/>
      <c r="B314" s="5" t="n"/>
      <c r="C314" s="5" t="n"/>
      <c r="D314" s="14" t="n"/>
      <c r="E314" s="5" t="n"/>
      <c r="F314" s="6">
        <f>IF(B314&amp;""="","",IFERROR(INDEX('المستفيدون'!$B$6:$B$505,MATCH(B314&amp;"",'المستفيدون'!$A$6:$A$505,0))&amp;"","كود غير موجود"))</f>
        <v/>
      </c>
      <c r="G314" s="6">
        <f>IF(F314="كود غير موجود","راجع الكود",IF(AND(N(D314)&gt;0,NOT(ISNUMBER(A314))),"بدون تاريخ",""))</f>
        <v/>
      </c>
    </row>
    <row r="315">
      <c r="A315" s="17" t="n"/>
      <c r="B315" s="5" t="n"/>
      <c r="C315" s="5" t="n"/>
      <c r="D315" s="14" t="n"/>
      <c r="E315" s="5" t="n"/>
      <c r="F315" s="6">
        <f>IF(B315&amp;""="","",IFERROR(INDEX('المستفيدون'!$B$6:$B$505,MATCH(B315&amp;"",'المستفيدون'!$A$6:$A$505,0))&amp;"","كود غير موجود"))</f>
        <v/>
      </c>
      <c r="G315" s="6">
        <f>IF(F315="كود غير موجود","راجع الكود",IF(AND(N(D315)&gt;0,NOT(ISNUMBER(A315))),"بدون تاريخ",""))</f>
        <v/>
      </c>
    </row>
    <row r="316">
      <c r="A316" s="17" t="n"/>
      <c r="B316" s="5" t="n"/>
      <c r="C316" s="5" t="n"/>
      <c r="D316" s="14" t="n"/>
      <c r="E316" s="5" t="n"/>
      <c r="F316" s="6">
        <f>IF(B316&amp;""="","",IFERROR(INDEX('المستفيدون'!$B$6:$B$505,MATCH(B316&amp;"",'المستفيدون'!$A$6:$A$505,0))&amp;"","كود غير موجود"))</f>
        <v/>
      </c>
      <c r="G316" s="6">
        <f>IF(F316="كود غير موجود","راجع الكود",IF(AND(N(D316)&gt;0,NOT(ISNUMBER(A316))),"بدون تاريخ",""))</f>
        <v/>
      </c>
    </row>
    <row r="317">
      <c r="A317" s="17" t="n"/>
      <c r="B317" s="5" t="n"/>
      <c r="C317" s="5" t="n"/>
      <c r="D317" s="14" t="n"/>
      <c r="E317" s="5" t="n"/>
      <c r="F317" s="6">
        <f>IF(B317&amp;""="","",IFERROR(INDEX('المستفيدون'!$B$6:$B$505,MATCH(B317&amp;"",'المستفيدون'!$A$6:$A$505,0))&amp;"","كود غير موجود"))</f>
        <v/>
      </c>
      <c r="G317" s="6">
        <f>IF(F317="كود غير موجود","راجع الكود",IF(AND(N(D317)&gt;0,NOT(ISNUMBER(A317))),"بدون تاريخ",""))</f>
        <v/>
      </c>
    </row>
    <row r="318">
      <c r="A318" s="17" t="n"/>
      <c r="B318" s="5" t="n"/>
      <c r="C318" s="5" t="n"/>
      <c r="D318" s="14" t="n"/>
      <c r="E318" s="5" t="n"/>
      <c r="F318" s="6">
        <f>IF(B318&amp;""="","",IFERROR(INDEX('المستفيدون'!$B$6:$B$505,MATCH(B318&amp;"",'المستفيدون'!$A$6:$A$505,0))&amp;"","كود غير موجود"))</f>
        <v/>
      </c>
      <c r="G318" s="6">
        <f>IF(F318="كود غير موجود","راجع الكود",IF(AND(N(D318)&gt;0,NOT(ISNUMBER(A318))),"بدون تاريخ",""))</f>
        <v/>
      </c>
    </row>
    <row r="319">
      <c r="A319" s="17" t="n"/>
      <c r="B319" s="5" t="n"/>
      <c r="C319" s="5" t="n"/>
      <c r="D319" s="14" t="n"/>
      <c r="E319" s="5" t="n"/>
      <c r="F319" s="6">
        <f>IF(B319&amp;""="","",IFERROR(INDEX('المستفيدون'!$B$6:$B$505,MATCH(B319&amp;"",'المستفيدون'!$A$6:$A$505,0))&amp;"","كود غير موجود"))</f>
        <v/>
      </c>
      <c r="G319" s="6">
        <f>IF(F319="كود غير موجود","راجع الكود",IF(AND(N(D319)&gt;0,NOT(ISNUMBER(A319))),"بدون تاريخ",""))</f>
        <v/>
      </c>
    </row>
    <row r="320">
      <c r="A320" s="17" t="n"/>
      <c r="B320" s="5" t="n"/>
      <c r="C320" s="5" t="n"/>
      <c r="D320" s="14" t="n"/>
      <c r="E320" s="5" t="n"/>
      <c r="F320" s="6">
        <f>IF(B320&amp;""="","",IFERROR(INDEX('المستفيدون'!$B$6:$B$505,MATCH(B320&amp;"",'المستفيدون'!$A$6:$A$505,0))&amp;"","كود غير موجود"))</f>
        <v/>
      </c>
      <c r="G320" s="6">
        <f>IF(F320="كود غير موجود","راجع الكود",IF(AND(N(D320)&gt;0,NOT(ISNUMBER(A320))),"بدون تاريخ",""))</f>
        <v/>
      </c>
    </row>
    <row r="321">
      <c r="A321" s="17" t="n"/>
      <c r="B321" s="5" t="n"/>
      <c r="C321" s="5" t="n"/>
      <c r="D321" s="14" t="n"/>
      <c r="E321" s="5" t="n"/>
      <c r="F321" s="6">
        <f>IF(B321&amp;""="","",IFERROR(INDEX('المستفيدون'!$B$6:$B$505,MATCH(B321&amp;"",'المستفيدون'!$A$6:$A$505,0))&amp;"","كود غير موجود"))</f>
        <v/>
      </c>
      <c r="G321" s="6">
        <f>IF(F321="كود غير موجود","راجع الكود",IF(AND(N(D321)&gt;0,NOT(ISNUMBER(A321))),"بدون تاريخ",""))</f>
        <v/>
      </c>
    </row>
    <row r="322">
      <c r="A322" s="17" t="n"/>
      <c r="B322" s="5" t="n"/>
      <c r="C322" s="5" t="n"/>
      <c r="D322" s="14" t="n"/>
      <c r="E322" s="5" t="n"/>
      <c r="F322" s="6">
        <f>IF(B322&amp;""="","",IFERROR(INDEX('المستفيدون'!$B$6:$B$505,MATCH(B322&amp;"",'المستفيدون'!$A$6:$A$505,0))&amp;"","كود غير موجود"))</f>
        <v/>
      </c>
      <c r="G322" s="6">
        <f>IF(F322="كود غير موجود","راجع الكود",IF(AND(N(D322)&gt;0,NOT(ISNUMBER(A322))),"بدون تاريخ",""))</f>
        <v/>
      </c>
    </row>
    <row r="323">
      <c r="A323" s="17" t="n"/>
      <c r="B323" s="5" t="n"/>
      <c r="C323" s="5" t="n"/>
      <c r="D323" s="14" t="n"/>
      <c r="E323" s="5" t="n"/>
      <c r="F323" s="6">
        <f>IF(B323&amp;""="","",IFERROR(INDEX('المستفيدون'!$B$6:$B$505,MATCH(B323&amp;"",'المستفيدون'!$A$6:$A$505,0))&amp;"","كود غير موجود"))</f>
        <v/>
      </c>
      <c r="G323" s="6">
        <f>IF(F323="كود غير موجود","راجع الكود",IF(AND(N(D323)&gt;0,NOT(ISNUMBER(A323))),"بدون تاريخ",""))</f>
        <v/>
      </c>
    </row>
    <row r="324">
      <c r="A324" s="17" t="n"/>
      <c r="B324" s="5" t="n"/>
      <c r="C324" s="5" t="n"/>
      <c r="D324" s="14" t="n"/>
      <c r="E324" s="5" t="n"/>
      <c r="F324" s="6">
        <f>IF(B324&amp;""="","",IFERROR(INDEX('المستفيدون'!$B$6:$B$505,MATCH(B324&amp;"",'المستفيدون'!$A$6:$A$505,0))&amp;"","كود غير موجود"))</f>
        <v/>
      </c>
      <c r="G324" s="6">
        <f>IF(F324="كود غير موجود","راجع الكود",IF(AND(N(D324)&gt;0,NOT(ISNUMBER(A324))),"بدون تاريخ",""))</f>
        <v/>
      </c>
    </row>
    <row r="325">
      <c r="A325" s="17" t="n"/>
      <c r="B325" s="5" t="n"/>
      <c r="C325" s="5" t="n"/>
      <c r="D325" s="14" t="n"/>
      <c r="E325" s="5" t="n"/>
      <c r="F325" s="6">
        <f>IF(B325&amp;""="","",IFERROR(INDEX('المستفيدون'!$B$6:$B$505,MATCH(B325&amp;"",'المستفيدون'!$A$6:$A$505,0))&amp;"","كود غير موجود"))</f>
        <v/>
      </c>
      <c r="G325" s="6">
        <f>IF(F325="كود غير موجود","راجع الكود",IF(AND(N(D325)&gt;0,NOT(ISNUMBER(A325))),"بدون تاريخ",""))</f>
        <v/>
      </c>
    </row>
    <row r="326">
      <c r="A326" s="17" t="n"/>
      <c r="B326" s="5" t="n"/>
      <c r="C326" s="5" t="n"/>
      <c r="D326" s="14" t="n"/>
      <c r="E326" s="5" t="n"/>
      <c r="F326" s="6">
        <f>IF(B326&amp;""="","",IFERROR(INDEX('المستفيدون'!$B$6:$B$505,MATCH(B326&amp;"",'المستفيدون'!$A$6:$A$505,0))&amp;"","كود غير موجود"))</f>
        <v/>
      </c>
      <c r="G326" s="6">
        <f>IF(F326="كود غير موجود","راجع الكود",IF(AND(N(D326)&gt;0,NOT(ISNUMBER(A326))),"بدون تاريخ",""))</f>
        <v/>
      </c>
    </row>
    <row r="327">
      <c r="A327" s="17" t="n"/>
      <c r="B327" s="5" t="n"/>
      <c r="C327" s="5" t="n"/>
      <c r="D327" s="14" t="n"/>
      <c r="E327" s="5" t="n"/>
      <c r="F327" s="6">
        <f>IF(B327&amp;""="","",IFERROR(INDEX('المستفيدون'!$B$6:$B$505,MATCH(B327&amp;"",'المستفيدون'!$A$6:$A$505,0))&amp;"","كود غير موجود"))</f>
        <v/>
      </c>
      <c r="G327" s="6">
        <f>IF(F327="كود غير موجود","راجع الكود",IF(AND(N(D327)&gt;0,NOT(ISNUMBER(A327))),"بدون تاريخ",""))</f>
        <v/>
      </c>
    </row>
    <row r="328">
      <c r="A328" s="17" t="n"/>
      <c r="B328" s="5" t="n"/>
      <c r="C328" s="5" t="n"/>
      <c r="D328" s="14" t="n"/>
      <c r="E328" s="5" t="n"/>
      <c r="F328" s="6">
        <f>IF(B328&amp;""="","",IFERROR(INDEX('المستفيدون'!$B$6:$B$505,MATCH(B328&amp;"",'المستفيدون'!$A$6:$A$505,0))&amp;"","كود غير موجود"))</f>
        <v/>
      </c>
      <c r="G328" s="6">
        <f>IF(F328="كود غير موجود","راجع الكود",IF(AND(N(D328)&gt;0,NOT(ISNUMBER(A328))),"بدون تاريخ",""))</f>
        <v/>
      </c>
    </row>
    <row r="329">
      <c r="A329" s="17" t="n"/>
      <c r="B329" s="5" t="n"/>
      <c r="C329" s="5" t="n"/>
      <c r="D329" s="14" t="n"/>
      <c r="E329" s="5" t="n"/>
      <c r="F329" s="6">
        <f>IF(B329&amp;""="","",IFERROR(INDEX('المستفيدون'!$B$6:$B$505,MATCH(B329&amp;"",'المستفيدون'!$A$6:$A$505,0))&amp;"","كود غير موجود"))</f>
        <v/>
      </c>
      <c r="G329" s="6">
        <f>IF(F329="كود غير موجود","راجع الكود",IF(AND(N(D329)&gt;0,NOT(ISNUMBER(A329))),"بدون تاريخ",""))</f>
        <v/>
      </c>
    </row>
    <row r="330">
      <c r="A330" s="17" t="n"/>
      <c r="B330" s="5" t="n"/>
      <c r="C330" s="5" t="n"/>
      <c r="D330" s="14" t="n"/>
      <c r="E330" s="5" t="n"/>
      <c r="F330" s="6">
        <f>IF(B330&amp;""="","",IFERROR(INDEX('المستفيدون'!$B$6:$B$505,MATCH(B330&amp;"",'المستفيدون'!$A$6:$A$505,0))&amp;"","كود غير موجود"))</f>
        <v/>
      </c>
      <c r="G330" s="6">
        <f>IF(F330="كود غير موجود","راجع الكود",IF(AND(N(D330)&gt;0,NOT(ISNUMBER(A330))),"بدون تاريخ",""))</f>
        <v/>
      </c>
    </row>
    <row r="331">
      <c r="A331" s="17" t="n"/>
      <c r="B331" s="5" t="n"/>
      <c r="C331" s="5" t="n"/>
      <c r="D331" s="14" t="n"/>
      <c r="E331" s="5" t="n"/>
      <c r="F331" s="6">
        <f>IF(B331&amp;""="","",IFERROR(INDEX('المستفيدون'!$B$6:$B$505,MATCH(B331&amp;"",'المستفيدون'!$A$6:$A$505,0))&amp;"","كود غير موجود"))</f>
        <v/>
      </c>
      <c r="G331" s="6">
        <f>IF(F331="كود غير موجود","راجع الكود",IF(AND(N(D331)&gt;0,NOT(ISNUMBER(A331))),"بدون تاريخ",""))</f>
        <v/>
      </c>
    </row>
    <row r="332">
      <c r="A332" s="17" t="n"/>
      <c r="B332" s="5" t="n"/>
      <c r="C332" s="5" t="n"/>
      <c r="D332" s="14" t="n"/>
      <c r="E332" s="5" t="n"/>
      <c r="F332" s="6">
        <f>IF(B332&amp;""="","",IFERROR(INDEX('المستفيدون'!$B$6:$B$505,MATCH(B332&amp;"",'المستفيدون'!$A$6:$A$505,0))&amp;"","كود غير موجود"))</f>
        <v/>
      </c>
      <c r="G332" s="6">
        <f>IF(F332="كود غير موجود","راجع الكود",IF(AND(N(D332)&gt;0,NOT(ISNUMBER(A332))),"بدون تاريخ",""))</f>
        <v/>
      </c>
    </row>
    <row r="333">
      <c r="A333" s="17" t="n"/>
      <c r="B333" s="5" t="n"/>
      <c r="C333" s="5" t="n"/>
      <c r="D333" s="14" t="n"/>
      <c r="E333" s="5" t="n"/>
      <c r="F333" s="6">
        <f>IF(B333&amp;""="","",IFERROR(INDEX('المستفيدون'!$B$6:$B$505,MATCH(B333&amp;"",'المستفيدون'!$A$6:$A$505,0))&amp;"","كود غير موجود"))</f>
        <v/>
      </c>
      <c r="G333" s="6">
        <f>IF(F333="كود غير موجود","راجع الكود",IF(AND(N(D333)&gt;0,NOT(ISNUMBER(A333))),"بدون تاريخ",""))</f>
        <v/>
      </c>
    </row>
    <row r="334">
      <c r="A334" s="17" t="n"/>
      <c r="B334" s="5" t="n"/>
      <c r="C334" s="5" t="n"/>
      <c r="D334" s="14" t="n"/>
      <c r="E334" s="5" t="n"/>
      <c r="F334" s="6">
        <f>IF(B334&amp;""="","",IFERROR(INDEX('المستفيدون'!$B$6:$B$505,MATCH(B334&amp;"",'المستفيدون'!$A$6:$A$505,0))&amp;"","كود غير موجود"))</f>
        <v/>
      </c>
      <c r="G334" s="6">
        <f>IF(F334="كود غير موجود","راجع الكود",IF(AND(N(D334)&gt;0,NOT(ISNUMBER(A334))),"بدون تاريخ",""))</f>
        <v/>
      </c>
    </row>
    <row r="335">
      <c r="A335" s="17" t="n"/>
      <c r="B335" s="5" t="n"/>
      <c r="C335" s="5" t="n"/>
      <c r="D335" s="14" t="n"/>
      <c r="E335" s="5" t="n"/>
      <c r="F335" s="6">
        <f>IF(B335&amp;""="","",IFERROR(INDEX('المستفيدون'!$B$6:$B$505,MATCH(B335&amp;"",'المستفيدون'!$A$6:$A$505,0))&amp;"","كود غير موجود"))</f>
        <v/>
      </c>
      <c r="G335" s="6">
        <f>IF(F335="كود غير موجود","راجع الكود",IF(AND(N(D335)&gt;0,NOT(ISNUMBER(A335))),"بدون تاريخ",""))</f>
        <v/>
      </c>
    </row>
    <row r="336">
      <c r="A336" s="17" t="n"/>
      <c r="B336" s="5" t="n"/>
      <c r="C336" s="5" t="n"/>
      <c r="D336" s="14" t="n"/>
      <c r="E336" s="5" t="n"/>
      <c r="F336" s="6">
        <f>IF(B336&amp;""="","",IFERROR(INDEX('المستفيدون'!$B$6:$B$505,MATCH(B336&amp;"",'المستفيدون'!$A$6:$A$505,0))&amp;"","كود غير موجود"))</f>
        <v/>
      </c>
      <c r="G336" s="6">
        <f>IF(F336="كود غير موجود","راجع الكود",IF(AND(N(D336)&gt;0,NOT(ISNUMBER(A336))),"بدون تاريخ",""))</f>
        <v/>
      </c>
    </row>
    <row r="337">
      <c r="A337" s="17" t="n"/>
      <c r="B337" s="5" t="n"/>
      <c r="C337" s="5" t="n"/>
      <c r="D337" s="14" t="n"/>
      <c r="E337" s="5" t="n"/>
      <c r="F337" s="6">
        <f>IF(B337&amp;""="","",IFERROR(INDEX('المستفيدون'!$B$6:$B$505,MATCH(B337&amp;"",'المستفيدون'!$A$6:$A$505,0))&amp;"","كود غير موجود"))</f>
        <v/>
      </c>
      <c r="G337" s="6">
        <f>IF(F337="كود غير موجود","راجع الكود",IF(AND(N(D337)&gt;0,NOT(ISNUMBER(A337))),"بدون تاريخ",""))</f>
        <v/>
      </c>
    </row>
    <row r="338">
      <c r="A338" s="17" t="n"/>
      <c r="B338" s="5" t="n"/>
      <c r="C338" s="5" t="n"/>
      <c r="D338" s="14" t="n"/>
      <c r="E338" s="5" t="n"/>
      <c r="F338" s="6">
        <f>IF(B338&amp;""="","",IFERROR(INDEX('المستفيدون'!$B$6:$B$505,MATCH(B338&amp;"",'المستفيدون'!$A$6:$A$505,0))&amp;"","كود غير موجود"))</f>
        <v/>
      </c>
      <c r="G338" s="6">
        <f>IF(F338="كود غير موجود","راجع الكود",IF(AND(N(D338)&gt;0,NOT(ISNUMBER(A338))),"بدون تاريخ",""))</f>
        <v/>
      </c>
    </row>
    <row r="339">
      <c r="A339" s="17" t="n"/>
      <c r="B339" s="5" t="n"/>
      <c r="C339" s="5" t="n"/>
      <c r="D339" s="14" t="n"/>
      <c r="E339" s="5" t="n"/>
      <c r="F339" s="6">
        <f>IF(B339&amp;""="","",IFERROR(INDEX('المستفيدون'!$B$6:$B$505,MATCH(B339&amp;"",'المستفيدون'!$A$6:$A$505,0))&amp;"","كود غير موجود"))</f>
        <v/>
      </c>
      <c r="G339" s="6">
        <f>IF(F339="كود غير موجود","راجع الكود",IF(AND(N(D339)&gt;0,NOT(ISNUMBER(A339))),"بدون تاريخ",""))</f>
        <v/>
      </c>
    </row>
    <row r="340">
      <c r="A340" s="17" t="n"/>
      <c r="B340" s="5" t="n"/>
      <c r="C340" s="5" t="n"/>
      <c r="D340" s="14" t="n"/>
      <c r="E340" s="5" t="n"/>
      <c r="F340" s="6">
        <f>IF(B340&amp;""="","",IFERROR(INDEX('المستفيدون'!$B$6:$B$505,MATCH(B340&amp;"",'المستفيدون'!$A$6:$A$505,0))&amp;"","كود غير موجود"))</f>
        <v/>
      </c>
      <c r="G340" s="6">
        <f>IF(F340="كود غير موجود","راجع الكود",IF(AND(N(D340)&gt;0,NOT(ISNUMBER(A340))),"بدون تاريخ",""))</f>
        <v/>
      </c>
    </row>
    <row r="341">
      <c r="A341" s="17" t="n"/>
      <c r="B341" s="5" t="n"/>
      <c r="C341" s="5" t="n"/>
      <c r="D341" s="14" t="n"/>
      <c r="E341" s="5" t="n"/>
      <c r="F341" s="6">
        <f>IF(B341&amp;""="","",IFERROR(INDEX('المستفيدون'!$B$6:$B$505,MATCH(B341&amp;"",'المستفيدون'!$A$6:$A$505,0))&amp;"","كود غير موجود"))</f>
        <v/>
      </c>
      <c r="G341" s="6">
        <f>IF(F341="كود غير موجود","راجع الكود",IF(AND(N(D341)&gt;0,NOT(ISNUMBER(A341))),"بدون تاريخ",""))</f>
        <v/>
      </c>
    </row>
    <row r="342">
      <c r="A342" s="17" t="n"/>
      <c r="B342" s="5" t="n"/>
      <c r="C342" s="5" t="n"/>
      <c r="D342" s="14" t="n"/>
      <c r="E342" s="5" t="n"/>
      <c r="F342" s="6">
        <f>IF(B342&amp;""="","",IFERROR(INDEX('المستفيدون'!$B$6:$B$505,MATCH(B342&amp;"",'المستفيدون'!$A$6:$A$505,0))&amp;"","كود غير موجود"))</f>
        <v/>
      </c>
      <c r="G342" s="6">
        <f>IF(F342="كود غير موجود","راجع الكود",IF(AND(N(D342)&gt;0,NOT(ISNUMBER(A342))),"بدون تاريخ",""))</f>
        <v/>
      </c>
    </row>
    <row r="343">
      <c r="A343" s="17" t="n"/>
      <c r="B343" s="5" t="n"/>
      <c r="C343" s="5" t="n"/>
      <c r="D343" s="14" t="n"/>
      <c r="E343" s="5" t="n"/>
      <c r="F343" s="6">
        <f>IF(B343&amp;""="","",IFERROR(INDEX('المستفيدون'!$B$6:$B$505,MATCH(B343&amp;"",'المستفيدون'!$A$6:$A$505,0))&amp;"","كود غير موجود"))</f>
        <v/>
      </c>
      <c r="G343" s="6">
        <f>IF(F343="كود غير موجود","راجع الكود",IF(AND(N(D343)&gt;0,NOT(ISNUMBER(A343))),"بدون تاريخ",""))</f>
        <v/>
      </c>
    </row>
    <row r="344">
      <c r="A344" s="17" t="n"/>
      <c r="B344" s="5" t="n"/>
      <c r="C344" s="5" t="n"/>
      <c r="D344" s="14" t="n"/>
      <c r="E344" s="5" t="n"/>
      <c r="F344" s="6">
        <f>IF(B344&amp;""="","",IFERROR(INDEX('المستفيدون'!$B$6:$B$505,MATCH(B344&amp;"",'المستفيدون'!$A$6:$A$505,0))&amp;"","كود غير موجود"))</f>
        <v/>
      </c>
      <c r="G344" s="6">
        <f>IF(F344="كود غير موجود","راجع الكود",IF(AND(N(D344)&gt;0,NOT(ISNUMBER(A344))),"بدون تاريخ",""))</f>
        <v/>
      </c>
    </row>
    <row r="345">
      <c r="A345" s="17" t="n"/>
      <c r="B345" s="5" t="n"/>
      <c r="C345" s="5" t="n"/>
      <c r="D345" s="14" t="n"/>
      <c r="E345" s="5" t="n"/>
      <c r="F345" s="6">
        <f>IF(B345&amp;""="","",IFERROR(INDEX('المستفيدون'!$B$6:$B$505,MATCH(B345&amp;"",'المستفيدون'!$A$6:$A$505,0))&amp;"","كود غير موجود"))</f>
        <v/>
      </c>
      <c r="G345" s="6">
        <f>IF(F345="كود غير موجود","راجع الكود",IF(AND(N(D345)&gt;0,NOT(ISNUMBER(A345))),"بدون تاريخ",""))</f>
        <v/>
      </c>
    </row>
    <row r="346">
      <c r="A346" s="17" t="n"/>
      <c r="B346" s="5" t="n"/>
      <c r="C346" s="5" t="n"/>
      <c r="D346" s="14" t="n"/>
      <c r="E346" s="5" t="n"/>
      <c r="F346" s="6">
        <f>IF(B346&amp;""="","",IFERROR(INDEX('المستفيدون'!$B$6:$B$505,MATCH(B346&amp;"",'المستفيدون'!$A$6:$A$505,0))&amp;"","كود غير موجود"))</f>
        <v/>
      </c>
      <c r="G346" s="6">
        <f>IF(F346="كود غير موجود","راجع الكود",IF(AND(N(D346)&gt;0,NOT(ISNUMBER(A346))),"بدون تاريخ",""))</f>
        <v/>
      </c>
    </row>
    <row r="347">
      <c r="A347" s="17" t="n"/>
      <c r="B347" s="5" t="n"/>
      <c r="C347" s="5" t="n"/>
      <c r="D347" s="14" t="n"/>
      <c r="E347" s="5" t="n"/>
      <c r="F347" s="6">
        <f>IF(B347&amp;""="","",IFERROR(INDEX('المستفيدون'!$B$6:$B$505,MATCH(B347&amp;"",'المستفيدون'!$A$6:$A$505,0))&amp;"","كود غير موجود"))</f>
        <v/>
      </c>
      <c r="G347" s="6">
        <f>IF(F347="كود غير موجود","راجع الكود",IF(AND(N(D347)&gt;0,NOT(ISNUMBER(A347))),"بدون تاريخ",""))</f>
        <v/>
      </c>
    </row>
    <row r="348">
      <c r="A348" s="17" t="n"/>
      <c r="B348" s="5" t="n"/>
      <c r="C348" s="5" t="n"/>
      <c r="D348" s="14" t="n"/>
      <c r="E348" s="5" t="n"/>
      <c r="F348" s="6">
        <f>IF(B348&amp;""="","",IFERROR(INDEX('المستفيدون'!$B$6:$B$505,MATCH(B348&amp;"",'المستفيدون'!$A$6:$A$505,0))&amp;"","كود غير موجود"))</f>
        <v/>
      </c>
      <c r="G348" s="6">
        <f>IF(F348="كود غير موجود","راجع الكود",IF(AND(N(D348)&gt;0,NOT(ISNUMBER(A348))),"بدون تاريخ",""))</f>
        <v/>
      </c>
    </row>
    <row r="349">
      <c r="A349" s="17" t="n"/>
      <c r="B349" s="5" t="n"/>
      <c r="C349" s="5" t="n"/>
      <c r="D349" s="14" t="n"/>
      <c r="E349" s="5" t="n"/>
      <c r="F349" s="6">
        <f>IF(B349&amp;""="","",IFERROR(INDEX('المستفيدون'!$B$6:$B$505,MATCH(B349&amp;"",'المستفيدون'!$A$6:$A$505,0))&amp;"","كود غير موجود"))</f>
        <v/>
      </c>
      <c r="G349" s="6">
        <f>IF(F349="كود غير موجود","راجع الكود",IF(AND(N(D349)&gt;0,NOT(ISNUMBER(A349))),"بدون تاريخ",""))</f>
        <v/>
      </c>
    </row>
    <row r="350">
      <c r="A350" s="17" t="n"/>
      <c r="B350" s="5" t="n"/>
      <c r="C350" s="5" t="n"/>
      <c r="D350" s="14" t="n"/>
      <c r="E350" s="5" t="n"/>
      <c r="F350" s="6">
        <f>IF(B350&amp;""="","",IFERROR(INDEX('المستفيدون'!$B$6:$B$505,MATCH(B350&amp;"",'المستفيدون'!$A$6:$A$505,0))&amp;"","كود غير موجود"))</f>
        <v/>
      </c>
      <c r="G350" s="6">
        <f>IF(F350="كود غير موجود","راجع الكود",IF(AND(N(D350)&gt;0,NOT(ISNUMBER(A350))),"بدون تاريخ",""))</f>
        <v/>
      </c>
    </row>
    <row r="351">
      <c r="A351" s="17" t="n"/>
      <c r="B351" s="5" t="n"/>
      <c r="C351" s="5" t="n"/>
      <c r="D351" s="14" t="n"/>
      <c r="E351" s="5" t="n"/>
      <c r="F351" s="6">
        <f>IF(B351&amp;""="","",IFERROR(INDEX('المستفيدون'!$B$6:$B$505,MATCH(B351&amp;"",'المستفيدون'!$A$6:$A$505,0))&amp;"","كود غير موجود"))</f>
        <v/>
      </c>
      <c r="G351" s="6">
        <f>IF(F351="كود غير موجود","راجع الكود",IF(AND(N(D351)&gt;0,NOT(ISNUMBER(A351))),"بدون تاريخ",""))</f>
        <v/>
      </c>
    </row>
    <row r="352">
      <c r="A352" s="17" t="n"/>
      <c r="B352" s="5" t="n"/>
      <c r="C352" s="5" t="n"/>
      <c r="D352" s="14" t="n"/>
      <c r="E352" s="5" t="n"/>
      <c r="F352" s="6">
        <f>IF(B352&amp;""="","",IFERROR(INDEX('المستفيدون'!$B$6:$B$505,MATCH(B352&amp;"",'المستفيدون'!$A$6:$A$505,0))&amp;"","كود غير موجود"))</f>
        <v/>
      </c>
      <c r="G352" s="6">
        <f>IF(F352="كود غير موجود","راجع الكود",IF(AND(N(D352)&gt;0,NOT(ISNUMBER(A352))),"بدون تاريخ",""))</f>
        <v/>
      </c>
    </row>
    <row r="353">
      <c r="A353" s="17" t="n"/>
      <c r="B353" s="5" t="n"/>
      <c r="C353" s="5" t="n"/>
      <c r="D353" s="14" t="n"/>
      <c r="E353" s="5" t="n"/>
      <c r="F353" s="6">
        <f>IF(B353&amp;""="","",IFERROR(INDEX('المستفيدون'!$B$6:$B$505,MATCH(B353&amp;"",'المستفيدون'!$A$6:$A$505,0))&amp;"","كود غير موجود"))</f>
        <v/>
      </c>
      <c r="G353" s="6">
        <f>IF(F353="كود غير موجود","راجع الكود",IF(AND(N(D353)&gt;0,NOT(ISNUMBER(A353))),"بدون تاريخ",""))</f>
        <v/>
      </c>
    </row>
    <row r="354">
      <c r="A354" s="17" t="n"/>
      <c r="B354" s="5" t="n"/>
      <c r="C354" s="5" t="n"/>
      <c r="D354" s="14" t="n"/>
      <c r="E354" s="5" t="n"/>
      <c r="F354" s="6">
        <f>IF(B354&amp;""="","",IFERROR(INDEX('المستفيدون'!$B$6:$B$505,MATCH(B354&amp;"",'المستفيدون'!$A$6:$A$505,0))&amp;"","كود غير موجود"))</f>
        <v/>
      </c>
      <c r="G354" s="6">
        <f>IF(F354="كود غير موجود","راجع الكود",IF(AND(N(D354)&gt;0,NOT(ISNUMBER(A354))),"بدون تاريخ",""))</f>
        <v/>
      </c>
    </row>
    <row r="355">
      <c r="A355" s="17" t="n"/>
      <c r="B355" s="5" t="n"/>
      <c r="C355" s="5" t="n"/>
      <c r="D355" s="14" t="n"/>
      <c r="E355" s="5" t="n"/>
      <c r="F355" s="6">
        <f>IF(B355&amp;""="","",IFERROR(INDEX('المستفيدون'!$B$6:$B$505,MATCH(B355&amp;"",'المستفيدون'!$A$6:$A$505,0))&amp;"","كود غير موجود"))</f>
        <v/>
      </c>
      <c r="G355" s="6">
        <f>IF(F355="كود غير موجود","راجع الكود",IF(AND(N(D355)&gt;0,NOT(ISNUMBER(A355))),"بدون تاريخ",""))</f>
        <v/>
      </c>
    </row>
    <row r="356">
      <c r="A356" s="17" t="n"/>
      <c r="B356" s="5" t="n"/>
      <c r="C356" s="5" t="n"/>
      <c r="D356" s="14" t="n"/>
      <c r="E356" s="5" t="n"/>
      <c r="F356" s="6">
        <f>IF(B356&amp;""="","",IFERROR(INDEX('المستفيدون'!$B$6:$B$505,MATCH(B356&amp;"",'المستفيدون'!$A$6:$A$505,0))&amp;"","كود غير موجود"))</f>
        <v/>
      </c>
      <c r="G356" s="6">
        <f>IF(F356="كود غير موجود","راجع الكود",IF(AND(N(D356)&gt;0,NOT(ISNUMBER(A356))),"بدون تاريخ",""))</f>
        <v/>
      </c>
    </row>
    <row r="357">
      <c r="A357" s="17" t="n"/>
      <c r="B357" s="5" t="n"/>
      <c r="C357" s="5" t="n"/>
      <c r="D357" s="14" t="n"/>
      <c r="E357" s="5" t="n"/>
      <c r="F357" s="6">
        <f>IF(B357&amp;""="","",IFERROR(INDEX('المستفيدون'!$B$6:$B$505,MATCH(B357&amp;"",'المستفيدون'!$A$6:$A$505,0))&amp;"","كود غير موجود"))</f>
        <v/>
      </c>
      <c r="G357" s="6">
        <f>IF(F357="كود غير موجود","راجع الكود",IF(AND(N(D357)&gt;0,NOT(ISNUMBER(A357))),"بدون تاريخ",""))</f>
        <v/>
      </c>
    </row>
    <row r="358">
      <c r="A358" s="17" t="n"/>
      <c r="B358" s="5" t="n"/>
      <c r="C358" s="5" t="n"/>
      <c r="D358" s="14" t="n"/>
      <c r="E358" s="5" t="n"/>
      <c r="F358" s="6">
        <f>IF(B358&amp;""="","",IFERROR(INDEX('المستفيدون'!$B$6:$B$505,MATCH(B358&amp;"",'المستفيدون'!$A$6:$A$505,0))&amp;"","كود غير موجود"))</f>
        <v/>
      </c>
      <c r="G358" s="6">
        <f>IF(F358="كود غير موجود","راجع الكود",IF(AND(N(D358)&gt;0,NOT(ISNUMBER(A358))),"بدون تاريخ",""))</f>
        <v/>
      </c>
    </row>
    <row r="359">
      <c r="A359" s="17" t="n"/>
      <c r="B359" s="5" t="n"/>
      <c r="C359" s="5" t="n"/>
      <c r="D359" s="14" t="n"/>
      <c r="E359" s="5" t="n"/>
      <c r="F359" s="6">
        <f>IF(B359&amp;""="","",IFERROR(INDEX('المستفيدون'!$B$6:$B$505,MATCH(B359&amp;"",'المستفيدون'!$A$6:$A$505,0))&amp;"","كود غير موجود"))</f>
        <v/>
      </c>
      <c r="G359" s="6">
        <f>IF(F359="كود غير موجود","راجع الكود",IF(AND(N(D359)&gt;0,NOT(ISNUMBER(A359))),"بدون تاريخ",""))</f>
        <v/>
      </c>
    </row>
    <row r="360">
      <c r="A360" s="17" t="n"/>
      <c r="B360" s="5" t="n"/>
      <c r="C360" s="5" t="n"/>
      <c r="D360" s="14" t="n"/>
      <c r="E360" s="5" t="n"/>
      <c r="F360" s="6">
        <f>IF(B360&amp;""="","",IFERROR(INDEX('المستفيدون'!$B$6:$B$505,MATCH(B360&amp;"",'المستفيدون'!$A$6:$A$505,0))&amp;"","كود غير موجود"))</f>
        <v/>
      </c>
      <c r="G360" s="6">
        <f>IF(F360="كود غير موجود","راجع الكود",IF(AND(N(D360)&gt;0,NOT(ISNUMBER(A360))),"بدون تاريخ",""))</f>
        <v/>
      </c>
    </row>
    <row r="361">
      <c r="A361" s="17" t="n"/>
      <c r="B361" s="5" t="n"/>
      <c r="C361" s="5" t="n"/>
      <c r="D361" s="14" t="n"/>
      <c r="E361" s="5" t="n"/>
      <c r="F361" s="6">
        <f>IF(B361&amp;""="","",IFERROR(INDEX('المستفيدون'!$B$6:$B$505,MATCH(B361&amp;"",'المستفيدون'!$A$6:$A$505,0))&amp;"","كود غير موجود"))</f>
        <v/>
      </c>
      <c r="G361" s="6">
        <f>IF(F361="كود غير موجود","راجع الكود",IF(AND(N(D361)&gt;0,NOT(ISNUMBER(A361))),"بدون تاريخ",""))</f>
        <v/>
      </c>
    </row>
    <row r="362">
      <c r="A362" s="17" t="n"/>
      <c r="B362" s="5" t="n"/>
      <c r="C362" s="5" t="n"/>
      <c r="D362" s="14" t="n"/>
      <c r="E362" s="5" t="n"/>
      <c r="F362" s="6">
        <f>IF(B362&amp;""="","",IFERROR(INDEX('المستفيدون'!$B$6:$B$505,MATCH(B362&amp;"",'المستفيدون'!$A$6:$A$505,0))&amp;"","كود غير موجود"))</f>
        <v/>
      </c>
      <c r="G362" s="6">
        <f>IF(F362="كود غير موجود","راجع الكود",IF(AND(N(D362)&gt;0,NOT(ISNUMBER(A362))),"بدون تاريخ",""))</f>
        <v/>
      </c>
    </row>
    <row r="363">
      <c r="A363" s="17" t="n"/>
      <c r="B363" s="5" t="n"/>
      <c r="C363" s="5" t="n"/>
      <c r="D363" s="14" t="n"/>
      <c r="E363" s="5" t="n"/>
      <c r="F363" s="6">
        <f>IF(B363&amp;""="","",IFERROR(INDEX('المستفيدون'!$B$6:$B$505,MATCH(B363&amp;"",'المستفيدون'!$A$6:$A$505,0))&amp;"","كود غير موجود"))</f>
        <v/>
      </c>
      <c r="G363" s="6">
        <f>IF(F363="كود غير موجود","راجع الكود",IF(AND(N(D363)&gt;0,NOT(ISNUMBER(A363))),"بدون تاريخ",""))</f>
        <v/>
      </c>
    </row>
    <row r="364">
      <c r="A364" s="17" t="n"/>
      <c r="B364" s="5" t="n"/>
      <c r="C364" s="5" t="n"/>
      <c r="D364" s="14" t="n"/>
      <c r="E364" s="5" t="n"/>
      <c r="F364" s="6">
        <f>IF(B364&amp;""="","",IFERROR(INDEX('المستفيدون'!$B$6:$B$505,MATCH(B364&amp;"",'المستفيدون'!$A$6:$A$505,0))&amp;"","كود غير موجود"))</f>
        <v/>
      </c>
      <c r="G364" s="6">
        <f>IF(F364="كود غير موجود","راجع الكود",IF(AND(N(D364)&gt;0,NOT(ISNUMBER(A364))),"بدون تاريخ",""))</f>
        <v/>
      </c>
    </row>
    <row r="365">
      <c r="A365" s="17" t="n"/>
      <c r="B365" s="5" t="n"/>
      <c r="C365" s="5" t="n"/>
      <c r="D365" s="14" t="n"/>
      <c r="E365" s="5" t="n"/>
      <c r="F365" s="6">
        <f>IF(B365&amp;""="","",IFERROR(INDEX('المستفيدون'!$B$6:$B$505,MATCH(B365&amp;"",'المستفيدون'!$A$6:$A$505,0))&amp;"","كود غير موجود"))</f>
        <v/>
      </c>
      <c r="G365" s="6">
        <f>IF(F365="كود غير موجود","راجع الكود",IF(AND(N(D365)&gt;0,NOT(ISNUMBER(A365))),"بدون تاريخ",""))</f>
        <v/>
      </c>
    </row>
    <row r="366">
      <c r="A366" s="17" t="n"/>
      <c r="B366" s="5" t="n"/>
      <c r="C366" s="5" t="n"/>
      <c r="D366" s="14" t="n"/>
      <c r="E366" s="5" t="n"/>
      <c r="F366" s="6">
        <f>IF(B366&amp;""="","",IFERROR(INDEX('المستفيدون'!$B$6:$B$505,MATCH(B366&amp;"",'المستفيدون'!$A$6:$A$505,0))&amp;"","كود غير موجود"))</f>
        <v/>
      </c>
      <c r="G366" s="6">
        <f>IF(F366="كود غير موجود","راجع الكود",IF(AND(N(D366)&gt;0,NOT(ISNUMBER(A366))),"بدون تاريخ",""))</f>
        <v/>
      </c>
    </row>
    <row r="367">
      <c r="A367" s="17" t="n"/>
      <c r="B367" s="5" t="n"/>
      <c r="C367" s="5" t="n"/>
      <c r="D367" s="14" t="n"/>
      <c r="E367" s="5" t="n"/>
      <c r="F367" s="6">
        <f>IF(B367&amp;""="","",IFERROR(INDEX('المستفيدون'!$B$6:$B$505,MATCH(B367&amp;"",'المستفيدون'!$A$6:$A$505,0))&amp;"","كود غير موجود"))</f>
        <v/>
      </c>
      <c r="G367" s="6">
        <f>IF(F367="كود غير موجود","راجع الكود",IF(AND(N(D367)&gt;0,NOT(ISNUMBER(A367))),"بدون تاريخ",""))</f>
        <v/>
      </c>
    </row>
    <row r="368">
      <c r="A368" s="17" t="n"/>
      <c r="B368" s="5" t="n"/>
      <c r="C368" s="5" t="n"/>
      <c r="D368" s="14" t="n"/>
      <c r="E368" s="5" t="n"/>
      <c r="F368" s="6">
        <f>IF(B368&amp;""="","",IFERROR(INDEX('المستفيدون'!$B$6:$B$505,MATCH(B368&amp;"",'المستفيدون'!$A$6:$A$505,0))&amp;"","كود غير موجود"))</f>
        <v/>
      </c>
      <c r="G368" s="6">
        <f>IF(F368="كود غير موجود","راجع الكود",IF(AND(N(D368)&gt;0,NOT(ISNUMBER(A368))),"بدون تاريخ",""))</f>
        <v/>
      </c>
    </row>
    <row r="369">
      <c r="A369" s="17" t="n"/>
      <c r="B369" s="5" t="n"/>
      <c r="C369" s="5" t="n"/>
      <c r="D369" s="14" t="n"/>
      <c r="E369" s="5" t="n"/>
      <c r="F369" s="6">
        <f>IF(B369&amp;""="","",IFERROR(INDEX('المستفيدون'!$B$6:$B$505,MATCH(B369&amp;"",'المستفيدون'!$A$6:$A$505,0))&amp;"","كود غير موجود"))</f>
        <v/>
      </c>
      <c r="G369" s="6">
        <f>IF(F369="كود غير موجود","راجع الكود",IF(AND(N(D369)&gt;0,NOT(ISNUMBER(A369))),"بدون تاريخ",""))</f>
        <v/>
      </c>
    </row>
    <row r="370">
      <c r="A370" s="17" t="n"/>
      <c r="B370" s="5" t="n"/>
      <c r="C370" s="5" t="n"/>
      <c r="D370" s="14" t="n"/>
      <c r="E370" s="5" t="n"/>
      <c r="F370" s="6">
        <f>IF(B370&amp;""="","",IFERROR(INDEX('المستفيدون'!$B$6:$B$505,MATCH(B370&amp;"",'المستفيدون'!$A$6:$A$505,0))&amp;"","كود غير موجود"))</f>
        <v/>
      </c>
      <c r="G370" s="6">
        <f>IF(F370="كود غير موجود","راجع الكود",IF(AND(N(D370)&gt;0,NOT(ISNUMBER(A370))),"بدون تاريخ",""))</f>
        <v/>
      </c>
    </row>
    <row r="371">
      <c r="A371" s="17" t="n"/>
      <c r="B371" s="5" t="n"/>
      <c r="C371" s="5" t="n"/>
      <c r="D371" s="14" t="n"/>
      <c r="E371" s="5" t="n"/>
      <c r="F371" s="6">
        <f>IF(B371&amp;""="","",IFERROR(INDEX('المستفيدون'!$B$6:$B$505,MATCH(B371&amp;"",'المستفيدون'!$A$6:$A$505,0))&amp;"","كود غير موجود"))</f>
        <v/>
      </c>
      <c r="G371" s="6">
        <f>IF(F371="كود غير موجود","راجع الكود",IF(AND(N(D371)&gt;0,NOT(ISNUMBER(A371))),"بدون تاريخ",""))</f>
        <v/>
      </c>
    </row>
    <row r="372">
      <c r="A372" s="17" t="n"/>
      <c r="B372" s="5" t="n"/>
      <c r="C372" s="5" t="n"/>
      <c r="D372" s="14" t="n"/>
      <c r="E372" s="5" t="n"/>
      <c r="F372" s="6">
        <f>IF(B372&amp;""="","",IFERROR(INDEX('المستفيدون'!$B$6:$B$505,MATCH(B372&amp;"",'المستفيدون'!$A$6:$A$505,0))&amp;"","كود غير موجود"))</f>
        <v/>
      </c>
      <c r="G372" s="6">
        <f>IF(F372="كود غير موجود","راجع الكود",IF(AND(N(D372)&gt;0,NOT(ISNUMBER(A372))),"بدون تاريخ",""))</f>
        <v/>
      </c>
    </row>
    <row r="373">
      <c r="A373" s="17" t="n"/>
      <c r="B373" s="5" t="n"/>
      <c r="C373" s="5" t="n"/>
      <c r="D373" s="14" t="n"/>
      <c r="E373" s="5" t="n"/>
      <c r="F373" s="6">
        <f>IF(B373&amp;""="","",IFERROR(INDEX('المستفيدون'!$B$6:$B$505,MATCH(B373&amp;"",'المستفيدون'!$A$6:$A$505,0))&amp;"","كود غير موجود"))</f>
        <v/>
      </c>
      <c r="G373" s="6">
        <f>IF(F373="كود غير موجود","راجع الكود",IF(AND(N(D373)&gt;0,NOT(ISNUMBER(A373))),"بدون تاريخ",""))</f>
        <v/>
      </c>
    </row>
    <row r="374">
      <c r="A374" s="17" t="n"/>
      <c r="B374" s="5" t="n"/>
      <c r="C374" s="5" t="n"/>
      <c r="D374" s="14" t="n"/>
      <c r="E374" s="5" t="n"/>
      <c r="F374" s="6">
        <f>IF(B374&amp;""="","",IFERROR(INDEX('المستفيدون'!$B$6:$B$505,MATCH(B374&amp;"",'المستفيدون'!$A$6:$A$505,0))&amp;"","كود غير موجود"))</f>
        <v/>
      </c>
      <c r="G374" s="6">
        <f>IF(F374="كود غير موجود","راجع الكود",IF(AND(N(D374)&gt;0,NOT(ISNUMBER(A374))),"بدون تاريخ",""))</f>
        <v/>
      </c>
    </row>
    <row r="375">
      <c r="A375" s="17" t="n"/>
      <c r="B375" s="5" t="n"/>
      <c r="C375" s="5" t="n"/>
      <c r="D375" s="14" t="n"/>
      <c r="E375" s="5" t="n"/>
      <c r="F375" s="6">
        <f>IF(B375&amp;""="","",IFERROR(INDEX('المستفيدون'!$B$6:$B$505,MATCH(B375&amp;"",'المستفيدون'!$A$6:$A$505,0))&amp;"","كود غير موجود"))</f>
        <v/>
      </c>
      <c r="G375" s="6">
        <f>IF(F375="كود غير موجود","راجع الكود",IF(AND(N(D375)&gt;0,NOT(ISNUMBER(A375))),"بدون تاريخ",""))</f>
        <v/>
      </c>
    </row>
    <row r="376">
      <c r="A376" s="17" t="n"/>
      <c r="B376" s="5" t="n"/>
      <c r="C376" s="5" t="n"/>
      <c r="D376" s="14" t="n"/>
      <c r="E376" s="5" t="n"/>
      <c r="F376" s="6">
        <f>IF(B376&amp;""="","",IFERROR(INDEX('المستفيدون'!$B$6:$B$505,MATCH(B376&amp;"",'المستفيدون'!$A$6:$A$505,0))&amp;"","كود غير موجود"))</f>
        <v/>
      </c>
      <c r="G376" s="6">
        <f>IF(F376="كود غير موجود","راجع الكود",IF(AND(N(D376)&gt;0,NOT(ISNUMBER(A376))),"بدون تاريخ",""))</f>
        <v/>
      </c>
    </row>
    <row r="377">
      <c r="A377" s="17" t="n"/>
      <c r="B377" s="5" t="n"/>
      <c r="C377" s="5" t="n"/>
      <c r="D377" s="14" t="n"/>
      <c r="E377" s="5" t="n"/>
      <c r="F377" s="6">
        <f>IF(B377&amp;""="","",IFERROR(INDEX('المستفيدون'!$B$6:$B$505,MATCH(B377&amp;"",'المستفيدون'!$A$6:$A$505,0))&amp;"","كود غير موجود"))</f>
        <v/>
      </c>
      <c r="G377" s="6">
        <f>IF(F377="كود غير موجود","راجع الكود",IF(AND(N(D377)&gt;0,NOT(ISNUMBER(A377))),"بدون تاريخ",""))</f>
        <v/>
      </c>
    </row>
    <row r="378">
      <c r="A378" s="17" t="n"/>
      <c r="B378" s="5" t="n"/>
      <c r="C378" s="5" t="n"/>
      <c r="D378" s="14" t="n"/>
      <c r="E378" s="5" t="n"/>
      <c r="F378" s="6">
        <f>IF(B378&amp;""="","",IFERROR(INDEX('المستفيدون'!$B$6:$B$505,MATCH(B378&amp;"",'المستفيدون'!$A$6:$A$505,0))&amp;"","كود غير موجود"))</f>
        <v/>
      </c>
      <c r="G378" s="6">
        <f>IF(F378="كود غير موجود","راجع الكود",IF(AND(N(D378)&gt;0,NOT(ISNUMBER(A378))),"بدون تاريخ",""))</f>
        <v/>
      </c>
    </row>
    <row r="379">
      <c r="A379" s="17" t="n"/>
      <c r="B379" s="5" t="n"/>
      <c r="C379" s="5" t="n"/>
      <c r="D379" s="14" t="n"/>
      <c r="E379" s="5" t="n"/>
      <c r="F379" s="6">
        <f>IF(B379&amp;""="","",IFERROR(INDEX('المستفيدون'!$B$6:$B$505,MATCH(B379&amp;"",'المستفيدون'!$A$6:$A$505,0))&amp;"","كود غير موجود"))</f>
        <v/>
      </c>
      <c r="G379" s="6">
        <f>IF(F379="كود غير موجود","راجع الكود",IF(AND(N(D379)&gt;0,NOT(ISNUMBER(A379))),"بدون تاريخ",""))</f>
        <v/>
      </c>
    </row>
    <row r="380">
      <c r="A380" s="17" t="n"/>
      <c r="B380" s="5" t="n"/>
      <c r="C380" s="5" t="n"/>
      <c r="D380" s="14" t="n"/>
      <c r="E380" s="5" t="n"/>
      <c r="F380" s="6">
        <f>IF(B380&amp;""="","",IFERROR(INDEX('المستفيدون'!$B$6:$B$505,MATCH(B380&amp;"",'المستفيدون'!$A$6:$A$505,0))&amp;"","كود غير موجود"))</f>
        <v/>
      </c>
      <c r="G380" s="6">
        <f>IF(F380="كود غير موجود","راجع الكود",IF(AND(N(D380)&gt;0,NOT(ISNUMBER(A380))),"بدون تاريخ",""))</f>
        <v/>
      </c>
    </row>
    <row r="381">
      <c r="A381" s="17" t="n"/>
      <c r="B381" s="5" t="n"/>
      <c r="C381" s="5" t="n"/>
      <c r="D381" s="14" t="n"/>
      <c r="E381" s="5" t="n"/>
      <c r="F381" s="6">
        <f>IF(B381&amp;""="","",IFERROR(INDEX('المستفيدون'!$B$6:$B$505,MATCH(B381&amp;"",'المستفيدون'!$A$6:$A$505,0))&amp;"","كود غير موجود"))</f>
        <v/>
      </c>
      <c r="G381" s="6">
        <f>IF(F381="كود غير موجود","راجع الكود",IF(AND(N(D381)&gt;0,NOT(ISNUMBER(A381))),"بدون تاريخ",""))</f>
        <v/>
      </c>
    </row>
    <row r="382">
      <c r="A382" s="17" t="n"/>
      <c r="B382" s="5" t="n"/>
      <c r="C382" s="5" t="n"/>
      <c r="D382" s="14" t="n"/>
      <c r="E382" s="5" t="n"/>
      <c r="F382" s="6">
        <f>IF(B382&amp;""="","",IFERROR(INDEX('المستفيدون'!$B$6:$B$505,MATCH(B382&amp;"",'المستفيدون'!$A$6:$A$505,0))&amp;"","كود غير موجود"))</f>
        <v/>
      </c>
      <c r="G382" s="6">
        <f>IF(F382="كود غير موجود","راجع الكود",IF(AND(N(D382)&gt;0,NOT(ISNUMBER(A382))),"بدون تاريخ",""))</f>
        <v/>
      </c>
    </row>
    <row r="383">
      <c r="A383" s="17" t="n"/>
      <c r="B383" s="5" t="n"/>
      <c r="C383" s="5" t="n"/>
      <c r="D383" s="14" t="n"/>
      <c r="E383" s="5" t="n"/>
      <c r="F383" s="6">
        <f>IF(B383&amp;""="","",IFERROR(INDEX('المستفيدون'!$B$6:$B$505,MATCH(B383&amp;"",'المستفيدون'!$A$6:$A$505,0))&amp;"","كود غير موجود"))</f>
        <v/>
      </c>
      <c r="G383" s="6">
        <f>IF(F383="كود غير موجود","راجع الكود",IF(AND(N(D383)&gt;0,NOT(ISNUMBER(A383))),"بدون تاريخ",""))</f>
        <v/>
      </c>
    </row>
    <row r="384">
      <c r="A384" s="17" t="n"/>
      <c r="B384" s="5" t="n"/>
      <c r="C384" s="5" t="n"/>
      <c r="D384" s="14" t="n"/>
      <c r="E384" s="5" t="n"/>
      <c r="F384" s="6">
        <f>IF(B384&amp;""="","",IFERROR(INDEX('المستفيدون'!$B$6:$B$505,MATCH(B384&amp;"",'المستفيدون'!$A$6:$A$505,0))&amp;"","كود غير موجود"))</f>
        <v/>
      </c>
      <c r="G384" s="6">
        <f>IF(F384="كود غير موجود","راجع الكود",IF(AND(N(D384)&gt;0,NOT(ISNUMBER(A384))),"بدون تاريخ",""))</f>
        <v/>
      </c>
    </row>
    <row r="385">
      <c r="A385" s="17" t="n"/>
      <c r="B385" s="5" t="n"/>
      <c r="C385" s="5" t="n"/>
      <c r="D385" s="14" t="n"/>
      <c r="E385" s="5" t="n"/>
      <c r="F385" s="6">
        <f>IF(B385&amp;""="","",IFERROR(INDEX('المستفيدون'!$B$6:$B$505,MATCH(B385&amp;"",'المستفيدون'!$A$6:$A$505,0))&amp;"","كود غير موجود"))</f>
        <v/>
      </c>
      <c r="G385" s="6">
        <f>IF(F385="كود غير موجود","راجع الكود",IF(AND(N(D385)&gt;0,NOT(ISNUMBER(A385))),"بدون تاريخ",""))</f>
        <v/>
      </c>
    </row>
    <row r="386">
      <c r="A386" s="17" t="n"/>
      <c r="B386" s="5" t="n"/>
      <c r="C386" s="5" t="n"/>
      <c r="D386" s="14" t="n"/>
      <c r="E386" s="5" t="n"/>
      <c r="F386" s="6">
        <f>IF(B386&amp;""="","",IFERROR(INDEX('المستفيدون'!$B$6:$B$505,MATCH(B386&amp;"",'المستفيدون'!$A$6:$A$505,0))&amp;"","كود غير موجود"))</f>
        <v/>
      </c>
      <c r="G386" s="6">
        <f>IF(F386="كود غير موجود","راجع الكود",IF(AND(N(D386)&gt;0,NOT(ISNUMBER(A386))),"بدون تاريخ",""))</f>
        <v/>
      </c>
    </row>
    <row r="387">
      <c r="A387" s="17" t="n"/>
      <c r="B387" s="5" t="n"/>
      <c r="C387" s="5" t="n"/>
      <c r="D387" s="14" t="n"/>
      <c r="E387" s="5" t="n"/>
      <c r="F387" s="6">
        <f>IF(B387&amp;""="","",IFERROR(INDEX('المستفيدون'!$B$6:$B$505,MATCH(B387&amp;"",'المستفيدون'!$A$6:$A$505,0))&amp;"","كود غير موجود"))</f>
        <v/>
      </c>
      <c r="G387" s="6">
        <f>IF(F387="كود غير موجود","راجع الكود",IF(AND(N(D387)&gt;0,NOT(ISNUMBER(A387))),"بدون تاريخ",""))</f>
        <v/>
      </c>
    </row>
    <row r="388">
      <c r="A388" s="17" t="n"/>
      <c r="B388" s="5" t="n"/>
      <c r="C388" s="5" t="n"/>
      <c r="D388" s="14" t="n"/>
      <c r="E388" s="5" t="n"/>
      <c r="F388" s="6">
        <f>IF(B388&amp;""="","",IFERROR(INDEX('المستفيدون'!$B$6:$B$505,MATCH(B388&amp;"",'المستفيدون'!$A$6:$A$505,0))&amp;"","كود غير موجود"))</f>
        <v/>
      </c>
      <c r="G388" s="6">
        <f>IF(F388="كود غير موجود","راجع الكود",IF(AND(N(D388)&gt;0,NOT(ISNUMBER(A388))),"بدون تاريخ",""))</f>
        <v/>
      </c>
    </row>
    <row r="389">
      <c r="A389" s="17" t="n"/>
      <c r="B389" s="5" t="n"/>
      <c r="C389" s="5" t="n"/>
      <c r="D389" s="14" t="n"/>
      <c r="E389" s="5" t="n"/>
      <c r="F389" s="6">
        <f>IF(B389&amp;""="","",IFERROR(INDEX('المستفيدون'!$B$6:$B$505,MATCH(B389&amp;"",'المستفيدون'!$A$6:$A$505,0))&amp;"","كود غير موجود"))</f>
        <v/>
      </c>
      <c r="G389" s="6">
        <f>IF(F389="كود غير موجود","راجع الكود",IF(AND(N(D389)&gt;0,NOT(ISNUMBER(A389))),"بدون تاريخ",""))</f>
        <v/>
      </c>
    </row>
    <row r="390">
      <c r="A390" s="17" t="n"/>
      <c r="B390" s="5" t="n"/>
      <c r="C390" s="5" t="n"/>
      <c r="D390" s="14" t="n"/>
      <c r="E390" s="5" t="n"/>
      <c r="F390" s="6">
        <f>IF(B390&amp;""="","",IFERROR(INDEX('المستفيدون'!$B$6:$B$505,MATCH(B390&amp;"",'المستفيدون'!$A$6:$A$505,0))&amp;"","كود غير موجود"))</f>
        <v/>
      </c>
      <c r="G390" s="6">
        <f>IF(F390="كود غير موجود","راجع الكود",IF(AND(N(D390)&gt;0,NOT(ISNUMBER(A390))),"بدون تاريخ",""))</f>
        <v/>
      </c>
    </row>
    <row r="391">
      <c r="A391" s="17" t="n"/>
      <c r="B391" s="5" t="n"/>
      <c r="C391" s="5" t="n"/>
      <c r="D391" s="14" t="n"/>
      <c r="E391" s="5" t="n"/>
      <c r="F391" s="6">
        <f>IF(B391&amp;""="","",IFERROR(INDEX('المستفيدون'!$B$6:$B$505,MATCH(B391&amp;"",'المستفيدون'!$A$6:$A$505,0))&amp;"","كود غير موجود"))</f>
        <v/>
      </c>
      <c r="G391" s="6">
        <f>IF(F391="كود غير موجود","راجع الكود",IF(AND(N(D391)&gt;0,NOT(ISNUMBER(A391))),"بدون تاريخ",""))</f>
        <v/>
      </c>
    </row>
    <row r="392">
      <c r="A392" s="17" t="n"/>
      <c r="B392" s="5" t="n"/>
      <c r="C392" s="5" t="n"/>
      <c r="D392" s="14" t="n"/>
      <c r="E392" s="5" t="n"/>
      <c r="F392" s="6">
        <f>IF(B392&amp;""="","",IFERROR(INDEX('المستفيدون'!$B$6:$B$505,MATCH(B392&amp;"",'المستفيدون'!$A$6:$A$505,0))&amp;"","كود غير موجود"))</f>
        <v/>
      </c>
      <c r="G392" s="6">
        <f>IF(F392="كود غير موجود","راجع الكود",IF(AND(N(D392)&gt;0,NOT(ISNUMBER(A392))),"بدون تاريخ",""))</f>
        <v/>
      </c>
    </row>
    <row r="393">
      <c r="A393" s="17" t="n"/>
      <c r="B393" s="5" t="n"/>
      <c r="C393" s="5" t="n"/>
      <c r="D393" s="14" t="n"/>
      <c r="E393" s="5" t="n"/>
      <c r="F393" s="6">
        <f>IF(B393&amp;""="","",IFERROR(INDEX('المستفيدون'!$B$6:$B$505,MATCH(B393&amp;"",'المستفيدون'!$A$6:$A$505,0))&amp;"","كود غير موجود"))</f>
        <v/>
      </c>
      <c r="G393" s="6">
        <f>IF(F393="كود غير موجود","راجع الكود",IF(AND(N(D393)&gt;0,NOT(ISNUMBER(A393))),"بدون تاريخ",""))</f>
        <v/>
      </c>
    </row>
    <row r="394">
      <c r="A394" s="17" t="n"/>
      <c r="B394" s="5" t="n"/>
      <c r="C394" s="5" t="n"/>
      <c r="D394" s="14" t="n"/>
      <c r="E394" s="5" t="n"/>
      <c r="F394" s="6">
        <f>IF(B394&amp;""="","",IFERROR(INDEX('المستفيدون'!$B$6:$B$505,MATCH(B394&amp;"",'المستفيدون'!$A$6:$A$505,0))&amp;"","كود غير موجود"))</f>
        <v/>
      </c>
      <c r="G394" s="6">
        <f>IF(F394="كود غير موجود","راجع الكود",IF(AND(N(D394)&gt;0,NOT(ISNUMBER(A394))),"بدون تاريخ",""))</f>
        <v/>
      </c>
    </row>
    <row r="395">
      <c r="A395" s="17" t="n"/>
      <c r="B395" s="5" t="n"/>
      <c r="C395" s="5" t="n"/>
      <c r="D395" s="14" t="n"/>
      <c r="E395" s="5" t="n"/>
      <c r="F395" s="6">
        <f>IF(B395&amp;""="","",IFERROR(INDEX('المستفيدون'!$B$6:$B$505,MATCH(B395&amp;"",'المستفيدون'!$A$6:$A$505,0))&amp;"","كود غير موجود"))</f>
        <v/>
      </c>
      <c r="G395" s="6">
        <f>IF(F395="كود غير موجود","راجع الكود",IF(AND(N(D395)&gt;0,NOT(ISNUMBER(A395))),"بدون تاريخ",""))</f>
        <v/>
      </c>
    </row>
    <row r="396">
      <c r="A396" s="17" t="n"/>
      <c r="B396" s="5" t="n"/>
      <c r="C396" s="5" t="n"/>
      <c r="D396" s="14" t="n"/>
      <c r="E396" s="5" t="n"/>
      <c r="F396" s="6">
        <f>IF(B396&amp;""="","",IFERROR(INDEX('المستفيدون'!$B$6:$B$505,MATCH(B396&amp;"",'المستفيدون'!$A$6:$A$505,0))&amp;"","كود غير موجود"))</f>
        <v/>
      </c>
      <c r="G396" s="6">
        <f>IF(F396="كود غير موجود","راجع الكود",IF(AND(N(D396)&gt;0,NOT(ISNUMBER(A396))),"بدون تاريخ",""))</f>
        <v/>
      </c>
    </row>
    <row r="397">
      <c r="A397" s="17" t="n"/>
      <c r="B397" s="5" t="n"/>
      <c r="C397" s="5" t="n"/>
      <c r="D397" s="14" t="n"/>
      <c r="E397" s="5" t="n"/>
      <c r="F397" s="6">
        <f>IF(B397&amp;""="","",IFERROR(INDEX('المستفيدون'!$B$6:$B$505,MATCH(B397&amp;"",'المستفيدون'!$A$6:$A$505,0))&amp;"","كود غير موجود"))</f>
        <v/>
      </c>
      <c r="G397" s="6">
        <f>IF(F397="كود غير موجود","راجع الكود",IF(AND(N(D397)&gt;0,NOT(ISNUMBER(A397))),"بدون تاريخ",""))</f>
        <v/>
      </c>
    </row>
    <row r="398">
      <c r="A398" s="17" t="n"/>
      <c r="B398" s="5" t="n"/>
      <c r="C398" s="5" t="n"/>
      <c r="D398" s="14" t="n"/>
      <c r="E398" s="5" t="n"/>
      <c r="F398" s="6">
        <f>IF(B398&amp;""="","",IFERROR(INDEX('المستفيدون'!$B$6:$B$505,MATCH(B398&amp;"",'المستفيدون'!$A$6:$A$505,0))&amp;"","كود غير موجود"))</f>
        <v/>
      </c>
      <c r="G398" s="6">
        <f>IF(F398="كود غير موجود","راجع الكود",IF(AND(N(D398)&gt;0,NOT(ISNUMBER(A398))),"بدون تاريخ",""))</f>
        <v/>
      </c>
    </row>
    <row r="399">
      <c r="A399" s="17" t="n"/>
      <c r="B399" s="5" t="n"/>
      <c r="C399" s="5" t="n"/>
      <c r="D399" s="14" t="n"/>
      <c r="E399" s="5" t="n"/>
      <c r="F399" s="6">
        <f>IF(B399&amp;""="","",IFERROR(INDEX('المستفيدون'!$B$6:$B$505,MATCH(B399&amp;"",'المستفيدون'!$A$6:$A$505,0))&amp;"","كود غير موجود"))</f>
        <v/>
      </c>
      <c r="G399" s="6">
        <f>IF(F399="كود غير موجود","راجع الكود",IF(AND(N(D399)&gt;0,NOT(ISNUMBER(A399))),"بدون تاريخ",""))</f>
        <v/>
      </c>
    </row>
    <row r="400">
      <c r="A400" s="17" t="n"/>
      <c r="B400" s="5" t="n"/>
      <c r="C400" s="5" t="n"/>
      <c r="D400" s="14" t="n"/>
      <c r="E400" s="5" t="n"/>
      <c r="F400" s="6">
        <f>IF(B400&amp;""="","",IFERROR(INDEX('المستفيدون'!$B$6:$B$505,MATCH(B400&amp;"",'المستفيدون'!$A$6:$A$505,0))&amp;"","كود غير موجود"))</f>
        <v/>
      </c>
      <c r="G400" s="6">
        <f>IF(F400="كود غير موجود","راجع الكود",IF(AND(N(D400)&gt;0,NOT(ISNUMBER(A400))),"بدون تاريخ",""))</f>
        <v/>
      </c>
    </row>
    <row r="401">
      <c r="A401" s="17" t="n"/>
      <c r="B401" s="5" t="n"/>
      <c r="C401" s="5" t="n"/>
      <c r="D401" s="14" t="n"/>
      <c r="E401" s="5" t="n"/>
      <c r="F401" s="6">
        <f>IF(B401&amp;""="","",IFERROR(INDEX('المستفيدون'!$B$6:$B$505,MATCH(B401&amp;"",'المستفيدون'!$A$6:$A$505,0))&amp;"","كود غير موجود"))</f>
        <v/>
      </c>
      <c r="G401" s="6">
        <f>IF(F401="كود غير موجود","راجع الكود",IF(AND(N(D401)&gt;0,NOT(ISNUMBER(A401))),"بدون تاريخ",""))</f>
        <v/>
      </c>
    </row>
    <row r="402">
      <c r="A402" s="17" t="n"/>
      <c r="B402" s="5" t="n"/>
      <c r="C402" s="5" t="n"/>
      <c r="D402" s="14" t="n"/>
      <c r="E402" s="5" t="n"/>
      <c r="F402" s="6">
        <f>IF(B402&amp;""="","",IFERROR(INDEX('المستفيدون'!$B$6:$B$505,MATCH(B402&amp;"",'المستفيدون'!$A$6:$A$505,0))&amp;"","كود غير موجود"))</f>
        <v/>
      </c>
      <c r="G402" s="6">
        <f>IF(F402="كود غير موجود","راجع الكود",IF(AND(N(D402)&gt;0,NOT(ISNUMBER(A402))),"بدون تاريخ",""))</f>
        <v/>
      </c>
    </row>
    <row r="403">
      <c r="A403" s="17" t="n"/>
      <c r="B403" s="5" t="n"/>
      <c r="C403" s="5" t="n"/>
      <c r="D403" s="14" t="n"/>
      <c r="E403" s="5" t="n"/>
      <c r="F403" s="6">
        <f>IF(B403&amp;""="","",IFERROR(INDEX('المستفيدون'!$B$6:$B$505,MATCH(B403&amp;"",'المستفيدون'!$A$6:$A$505,0))&amp;"","كود غير موجود"))</f>
        <v/>
      </c>
      <c r="G403" s="6">
        <f>IF(F403="كود غير موجود","راجع الكود",IF(AND(N(D403)&gt;0,NOT(ISNUMBER(A403))),"بدون تاريخ",""))</f>
        <v/>
      </c>
    </row>
    <row r="404">
      <c r="A404" s="17" t="n"/>
      <c r="B404" s="5" t="n"/>
      <c r="C404" s="5" t="n"/>
      <c r="D404" s="14" t="n"/>
      <c r="E404" s="5" t="n"/>
      <c r="F404" s="6">
        <f>IF(B404&amp;""="","",IFERROR(INDEX('المستفيدون'!$B$6:$B$505,MATCH(B404&amp;"",'المستفيدون'!$A$6:$A$505,0))&amp;"","كود غير موجود"))</f>
        <v/>
      </c>
      <c r="G404" s="6">
        <f>IF(F404="كود غير موجود","راجع الكود",IF(AND(N(D404)&gt;0,NOT(ISNUMBER(A404))),"بدون تاريخ",""))</f>
        <v/>
      </c>
    </row>
    <row r="405">
      <c r="A405" s="17" t="n"/>
      <c r="B405" s="5" t="n"/>
      <c r="C405" s="5" t="n"/>
      <c r="D405" s="14" t="n"/>
      <c r="E405" s="5" t="n"/>
      <c r="F405" s="6">
        <f>IF(B405&amp;""="","",IFERROR(INDEX('المستفيدون'!$B$6:$B$505,MATCH(B405&amp;"",'المستفيدون'!$A$6:$A$505,0))&amp;"","كود غير موجود"))</f>
        <v/>
      </c>
      <c r="G405" s="6">
        <f>IF(F405="كود غير موجود","راجع الكود",IF(AND(N(D405)&gt;0,NOT(ISNUMBER(A405))),"بدون تاريخ",""))</f>
        <v/>
      </c>
    </row>
    <row r="406">
      <c r="A406" s="17" t="n"/>
      <c r="B406" s="5" t="n"/>
      <c r="C406" s="5" t="n"/>
      <c r="D406" s="14" t="n"/>
      <c r="E406" s="5" t="n"/>
      <c r="F406" s="6">
        <f>IF(B406&amp;""="","",IFERROR(INDEX('المستفيدون'!$B$6:$B$505,MATCH(B406&amp;"",'المستفيدون'!$A$6:$A$505,0))&amp;"","كود غير موجود"))</f>
        <v/>
      </c>
      <c r="G406" s="6">
        <f>IF(F406="كود غير موجود","راجع الكود",IF(AND(N(D406)&gt;0,NOT(ISNUMBER(A406))),"بدون تاريخ",""))</f>
        <v/>
      </c>
    </row>
    <row r="407">
      <c r="A407" s="17" t="n"/>
      <c r="B407" s="5" t="n"/>
      <c r="C407" s="5" t="n"/>
      <c r="D407" s="14" t="n"/>
      <c r="E407" s="5" t="n"/>
      <c r="F407" s="6">
        <f>IF(B407&amp;""="","",IFERROR(INDEX('المستفيدون'!$B$6:$B$505,MATCH(B407&amp;"",'المستفيدون'!$A$6:$A$505,0))&amp;"","كود غير موجود"))</f>
        <v/>
      </c>
      <c r="G407" s="6">
        <f>IF(F407="كود غير موجود","راجع الكود",IF(AND(N(D407)&gt;0,NOT(ISNUMBER(A407))),"بدون تاريخ",""))</f>
        <v/>
      </c>
    </row>
    <row r="408">
      <c r="A408" s="17" t="n"/>
      <c r="B408" s="5" t="n"/>
      <c r="C408" s="5" t="n"/>
      <c r="D408" s="14" t="n"/>
      <c r="E408" s="5" t="n"/>
      <c r="F408" s="6">
        <f>IF(B408&amp;""="","",IFERROR(INDEX('المستفيدون'!$B$6:$B$505,MATCH(B408&amp;"",'المستفيدون'!$A$6:$A$505,0))&amp;"","كود غير موجود"))</f>
        <v/>
      </c>
      <c r="G408" s="6">
        <f>IF(F408="كود غير موجود","راجع الكود",IF(AND(N(D408)&gt;0,NOT(ISNUMBER(A408))),"بدون تاريخ",""))</f>
        <v/>
      </c>
    </row>
    <row r="409">
      <c r="A409" s="17" t="n"/>
      <c r="B409" s="5" t="n"/>
      <c r="C409" s="5" t="n"/>
      <c r="D409" s="14" t="n"/>
      <c r="E409" s="5" t="n"/>
      <c r="F409" s="6">
        <f>IF(B409&amp;""="","",IFERROR(INDEX('المستفيدون'!$B$6:$B$505,MATCH(B409&amp;"",'المستفيدون'!$A$6:$A$505,0))&amp;"","كود غير موجود"))</f>
        <v/>
      </c>
      <c r="G409" s="6">
        <f>IF(F409="كود غير موجود","راجع الكود",IF(AND(N(D409)&gt;0,NOT(ISNUMBER(A409))),"بدون تاريخ",""))</f>
        <v/>
      </c>
    </row>
    <row r="410">
      <c r="A410" s="17" t="n"/>
      <c r="B410" s="5" t="n"/>
      <c r="C410" s="5" t="n"/>
      <c r="D410" s="14" t="n"/>
      <c r="E410" s="5" t="n"/>
      <c r="F410" s="6">
        <f>IF(B410&amp;""="","",IFERROR(INDEX('المستفيدون'!$B$6:$B$505,MATCH(B410&amp;"",'المستفيدون'!$A$6:$A$505,0))&amp;"","كود غير موجود"))</f>
        <v/>
      </c>
      <c r="G410" s="6">
        <f>IF(F410="كود غير موجود","راجع الكود",IF(AND(N(D410)&gt;0,NOT(ISNUMBER(A410))),"بدون تاريخ",""))</f>
        <v/>
      </c>
    </row>
    <row r="411">
      <c r="A411" s="17" t="n"/>
      <c r="B411" s="5" t="n"/>
      <c r="C411" s="5" t="n"/>
      <c r="D411" s="14" t="n"/>
      <c r="E411" s="5" t="n"/>
      <c r="F411" s="6">
        <f>IF(B411&amp;""="","",IFERROR(INDEX('المستفيدون'!$B$6:$B$505,MATCH(B411&amp;"",'المستفيدون'!$A$6:$A$505,0))&amp;"","كود غير موجود"))</f>
        <v/>
      </c>
      <c r="G411" s="6">
        <f>IF(F411="كود غير موجود","راجع الكود",IF(AND(N(D411)&gt;0,NOT(ISNUMBER(A411))),"بدون تاريخ",""))</f>
        <v/>
      </c>
    </row>
    <row r="412">
      <c r="A412" s="17" t="n"/>
      <c r="B412" s="5" t="n"/>
      <c r="C412" s="5" t="n"/>
      <c r="D412" s="14" t="n"/>
      <c r="E412" s="5" t="n"/>
      <c r="F412" s="6">
        <f>IF(B412&amp;""="","",IFERROR(INDEX('المستفيدون'!$B$6:$B$505,MATCH(B412&amp;"",'المستفيدون'!$A$6:$A$505,0))&amp;"","كود غير موجود"))</f>
        <v/>
      </c>
      <c r="G412" s="6">
        <f>IF(F412="كود غير موجود","راجع الكود",IF(AND(N(D412)&gt;0,NOT(ISNUMBER(A412))),"بدون تاريخ",""))</f>
        <v/>
      </c>
    </row>
    <row r="413">
      <c r="A413" s="17" t="n"/>
      <c r="B413" s="5" t="n"/>
      <c r="C413" s="5" t="n"/>
      <c r="D413" s="14" t="n"/>
      <c r="E413" s="5" t="n"/>
      <c r="F413" s="6">
        <f>IF(B413&amp;""="","",IFERROR(INDEX('المستفيدون'!$B$6:$B$505,MATCH(B413&amp;"",'المستفيدون'!$A$6:$A$505,0))&amp;"","كود غير موجود"))</f>
        <v/>
      </c>
      <c r="G413" s="6">
        <f>IF(F413="كود غير موجود","راجع الكود",IF(AND(N(D413)&gt;0,NOT(ISNUMBER(A413))),"بدون تاريخ",""))</f>
        <v/>
      </c>
    </row>
    <row r="414">
      <c r="A414" s="17" t="n"/>
      <c r="B414" s="5" t="n"/>
      <c r="C414" s="5" t="n"/>
      <c r="D414" s="14" t="n"/>
      <c r="E414" s="5" t="n"/>
      <c r="F414" s="6">
        <f>IF(B414&amp;""="","",IFERROR(INDEX('المستفيدون'!$B$6:$B$505,MATCH(B414&amp;"",'المستفيدون'!$A$6:$A$505,0))&amp;"","كود غير موجود"))</f>
        <v/>
      </c>
      <c r="G414" s="6">
        <f>IF(F414="كود غير موجود","راجع الكود",IF(AND(N(D414)&gt;0,NOT(ISNUMBER(A414))),"بدون تاريخ",""))</f>
        <v/>
      </c>
    </row>
    <row r="415">
      <c r="A415" s="17" t="n"/>
      <c r="B415" s="5" t="n"/>
      <c r="C415" s="5" t="n"/>
      <c r="D415" s="14" t="n"/>
      <c r="E415" s="5" t="n"/>
      <c r="F415" s="6">
        <f>IF(B415&amp;""="","",IFERROR(INDEX('المستفيدون'!$B$6:$B$505,MATCH(B415&amp;"",'المستفيدون'!$A$6:$A$505,0))&amp;"","كود غير موجود"))</f>
        <v/>
      </c>
      <c r="G415" s="6">
        <f>IF(F415="كود غير موجود","راجع الكود",IF(AND(N(D415)&gt;0,NOT(ISNUMBER(A415))),"بدون تاريخ",""))</f>
        <v/>
      </c>
    </row>
    <row r="416">
      <c r="A416" s="17" t="n"/>
      <c r="B416" s="5" t="n"/>
      <c r="C416" s="5" t="n"/>
      <c r="D416" s="14" t="n"/>
      <c r="E416" s="5" t="n"/>
      <c r="F416" s="6">
        <f>IF(B416&amp;""="","",IFERROR(INDEX('المستفيدون'!$B$6:$B$505,MATCH(B416&amp;"",'المستفيدون'!$A$6:$A$505,0))&amp;"","كود غير موجود"))</f>
        <v/>
      </c>
      <c r="G416" s="6">
        <f>IF(F416="كود غير موجود","راجع الكود",IF(AND(N(D416)&gt;0,NOT(ISNUMBER(A416))),"بدون تاريخ",""))</f>
        <v/>
      </c>
    </row>
    <row r="417">
      <c r="A417" s="17" t="n"/>
      <c r="B417" s="5" t="n"/>
      <c r="C417" s="5" t="n"/>
      <c r="D417" s="14" t="n"/>
      <c r="E417" s="5" t="n"/>
      <c r="F417" s="6">
        <f>IF(B417&amp;""="","",IFERROR(INDEX('المستفيدون'!$B$6:$B$505,MATCH(B417&amp;"",'المستفيدون'!$A$6:$A$505,0))&amp;"","كود غير موجود"))</f>
        <v/>
      </c>
      <c r="G417" s="6">
        <f>IF(F417="كود غير موجود","راجع الكود",IF(AND(N(D417)&gt;0,NOT(ISNUMBER(A417))),"بدون تاريخ",""))</f>
        <v/>
      </c>
    </row>
    <row r="418">
      <c r="A418" s="17" t="n"/>
      <c r="B418" s="5" t="n"/>
      <c r="C418" s="5" t="n"/>
      <c r="D418" s="14" t="n"/>
      <c r="E418" s="5" t="n"/>
      <c r="F418" s="6">
        <f>IF(B418&amp;""="","",IFERROR(INDEX('المستفيدون'!$B$6:$B$505,MATCH(B418&amp;"",'المستفيدون'!$A$6:$A$505,0))&amp;"","كود غير موجود"))</f>
        <v/>
      </c>
      <c r="G418" s="6">
        <f>IF(F418="كود غير موجود","راجع الكود",IF(AND(N(D418)&gt;0,NOT(ISNUMBER(A418))),"بدون تاريخ",""))</f>
        <v/>
      </c>
    </row>
    <row r="419">
      <c r="A419" s="17" t="n"/>
      <c r="B419" s="5" t="n"/>
      <c r="C419" s="5" t="n"/>
      <c r="D419" s="14" t="n"/>
      <c r="E419" s="5" t="n"/>
      <c r="F419" s="6">
        <f>IF(B419&amp;""="","",IFERROR(INDEX('المستفيدون'!$B$6:$B$505,MATCH(B419&amp;"",'المستفيدون'!$A$6:$A$505,0))&amp;"","كود غير موجود"))</f>
        <v/>
      </c>
      <c r="G419" s="6">
        <f>IF(F419="كود غير موجود","راجع الكود",IF(AND(N(D419)&gt;0,NOT(ISNUMBER(A419))),"بدون تاريخ",""))</f>
        <v/>
      </c>
    </row>
    <row r="420">
      <c r="A420" s="17" t="n"/>
      <c r="B420" s="5" t="n"/>
      <c r="C420" s="5" t="n"/>
      <c r="D420" s="14" t="n"/>
      <c r="E420" s="5" t="n"/>
      <c r="F420" s="6">
        <f>IF(B420&amp;""="","",IFERROR(INDEX('المستفيدون'!$B$6:$B$505,MATCH(B420&amp;"",'المستفيدون'!$A$6:$A$505,0))&amp;"","كود غير موجود"))</f>
        <v/>
      </c>
      <c r="G420" s="6">
        <f>IF(F420="كود غير موجود","راجع الكود",IF(AND(N(D420)&gt;0,NOT(ISNUMBER(A420))),"بدون تاريخ",""))</f>
        <v/>
      </c>
    </row>
    <row r="421">
      <c r="A421" s="17" t="n"/>
      <c r="B421" s="5" t="n"/>
      <c r="C421" s="5" t="n"/>
      <c r="D421" s="14" t="n"/>
      <c r="E421" s="5" t="n"/>
      <c r="F421" s="6">
        <f>IF(B421&amp;""="","",IFERROR(INDEX('المستفيدون'!$B$6:$B$505,MATCH(B421&amp;"",'المستفيدون'!$A$6:$A$505,0))&amp;"","كود غير موجود"))</f>
        <v/>
      </c>
      <c r="G421" s="6">
        <f>IF(F421="كود غير موجود","راجع الكود",IF(AND(N(D421)&gt;0,NOT(ISNUMBER(A421))),"بدون تاريخ",""))</f>
        <v/>
      </c>
    </row>
    <row r="422">
      <c r="A422" s="17" t="n"/>
      <c r="B422" s="5" t="n"/>
      <c r="C422" s="5" t="n"/>
      <c r="D422" s="14" t="n"/>
      <c r="E422" s="5" t="n"/>
      <c r="F422" s="6">
        <f>IF(B422&amp;""="","",IFERROR(INDEX('المستفيدون'!$B$6:$B$505,MATCH(B422&amp;"",'المستفيدون'!$A$6:$A$505,0))&amp;"","كود غير موجود"))</f>
        <v/>
      </c>
      <c r="G422" s="6">
        <f>IF(F422="كود غير موجود","راجع الكود",IF(AND(N(D422)&gt;0,NOT(ISNUMBER(A422))),"بدون تاريخ",""))</f>
        <v/>
      </c>
    </row>
    <row r="423">
      <c r="A423" s="17" t="n"/>
      <c r="B423" s="5" t="n"/>
      <c r="C423" s="5" t="n"/>
      <c r="D423" s="14" t="n"/>
      <c r="E423" s="5" t="n"/>
      <c r="F423" s="6">
        <f>IF(B423&amp;""="","",IFERROR(INDEX('المستفيدون'!$B$6:$B$505,MATCH(B423&amp;"",'المستفيدون'!$A$6:$A$505,0))&amp;"","كود غير موجود"))</f>
        <v/>
      </c>
      <c r="G423" s="6">
        <f>IF(F423="كود غير موجود","راجع الكود",IF(AND(N(D423)&gt;0,NOT(ISNUMBER(A423))),"بدون تاريخ",""))</f>
        <v/>
      </c>
    </row>
    <row r="424">
      <c r="A424" s="17" t="n"/>
      <c r="B424" s="5" t="n"/>
      <c r="C424" s="5" t="n"/>
      <c r="D424" s="14" t="n"/>
      <c r="E424" s="5" t="n"/>
      <c r="F424" s="6">
        <f>IF(B424&amp;""="","",IFERROR(INDEX('المستفيدون'!$B$6:$B$505,MATCH(B424&amp;"",'المستفيدون'!$A$6:$A$505,0))&amp;"","كود غير موجود"))</f>
        <v/>
      </c>
      <c r="G424" s="6">
        <f>IF(F424="كود غير موجود","راجع الكود",IF(AND(N(D424)&gt;0,NOT(ISNUMBER(A424))),"بدون تاريخ",""))</f>
        <v/>
      </c>
    </row>
    <row r="425">
      <c r="A425" s="17" t="n"/>
      <c r="B425" s="5" t="n"/>
      <c r="C425" s="5" t="n"/>
      <c r="D425" s="14" t="n"/>
      <c r="E425" s="5" t="n"/>
      <c r="F425" s="6">
        <f>IF(B425&amp;""="","",IFERROR(INDEX('المستفيدون'!$B$6:$B$505,MATCH(B425&amp;"",'المستفيدون'!$A$6:$A$505,0))&amp;"","كود غير موجود"))</f>
        <v/>
      </c>
      <c r="G425" s="6">
        <f>IF(F425="كود غير موجود","راجع الكود",IF(AND(N(D425)&gt;0,NOT(ISNUMBER(A425))),"بدون تاريخ",""))</f>
        <v/>
      </c>
    </row>
    <row r="426">
      <c r="A426" s="17" t="n"/>
      <c r="B426" s="5" t="n"/>
      <c r="C426" s="5" t="n"/>
      <c r="D426" s="14" t="n"/>
      <c r="E426" s="5" t="n"/>
      <c r="F426" s="6">
        <f>IF(B426&amp;""="","",IFERROR(INDEX('المستفيدون'!$B$6:$B$505,MATCH(B426&amp;"",'المستفيدون'!$A$6:$A$505,0))&amp;"","كود غير موجود"))</f>
        <v/>
      </c>
      <c r="G426" s="6">
        <f>IF(F426="كود غير موجود","راجع الكود",IF(AND(N(D426)&gt;0,NOT(ISNUMBER(A426))),"بدون تاريخ",""))</f>
        <v/>
      </c>
    </row>
    <row r="427">
      <c r="A427" s="17" t="n"/>
      <c r="B427" s="5" t="n"/>
      <c r="C427" s="5" t="n"/>
      <c r="D427" s="14" t="n"/>
      <c r="E427" s="5" t="n"/>
      <c r="F427" s="6">
        <f>IF(B427&amp;""="","",IFERROR(INDEX('المستفيدون'!$B$6:$B$505,MATCH(B427&amp;"",'المستفيدون'!$A$6:$A$505,0))&amp;"","كود غير موجود"))</f>
        <v/>
      </c>
      <c r="G427" s="6">
        <f>IF(F427="كود غير موجود","راجع الكود",IF(AND(N(D427)&gt;0,NOT(ISNUMBER(A427))),"بدون تاريخ",""))</f>
        <v/>
      </c>
    </row>
    <row r="428">
      <c r="A428" s="17" t="n"/>
      <c r="B428" s="5" t="n"/>
      <c r="C428" s="5" t="n"/>
      <c r="D428" s="14" t="n"/>
      <c r="E428" s="5" t="n"/>
      <c r="F428" s="6">
        <f>IF(B428&amp;""="","",IFERROR(INDEX('المستفيدون'!$B$6:$B$505,MATCH(B428&amp;"",'المستفيدون'!$A$6:$A$505,0))&amp;"","كود غير موجود"))</f>
        <v/>
      </c>
      <c r="G428" s="6">
        <f>IF(F428="كود غير موجود","راجع الكود",IF(AND(N(D428)&gt;0,NOT(ISNUMBER(A428))),"بدون تاريخ",""))</f>
        <v/>
      </c>
    </row>
    <row r="429">
      <c r="A429" s="17" t="n"/>
      <c r="B429" s="5" t="n"/>
      <c r="C429" s="5" t="n"/>
      <c r="D429" s="14" t="n"/>
      <c r="E429" s="5" t="n"/>
      <c r="F429" s="6">
        <f>IF(B429&amp;""="","",IFERROR(INDEX('المستفيدون'!$B$6:$B$505,MATCH(B429&amp;"",'المستفيدون'!$A$6:$A$505,0))&amp;"","كود غير موجود"))</f>
        <v/>
      </c>
      <c r="G429" s="6">
        <f>IF(F429="كود غير موجود","راجع الكود",IF(AND(N(D429)&gt;0,NOT(ISNUMBER(A429))),"بدون تاريخ",""))</f>
        <v/>
      </c>
    </row>
    <row r="430">
      <c r="A430" s="17" t="n"/>
      <c r="B430" s="5" t="n"/>
      <c r="C430" s="5" t="n"/>
      <c r="D430" s="14" t="n"/>
      <c r="E430" s="5" t="n"/>
      <c r="F430" s="6">
        <f>IF(B430&amp;""="","",IFERROR(INDEX('المستفيدون'!$B$6:$B$505,MATCH(B430&amp;"",'المستفيدون'!$A$6:$A$505,0))&amp;"","كود غير موجود"))</f>
        <v/>
      </c>
      <c r="G430" s="6">
        <f>IF(F430="كود غير موجود","راجع الكود",IF(AND(N(D430)&gt;0,NOT(ISNUMBER(A430))),"بدون تاريخ",""))</f>
        <v/>
      </c>
    </row>
    <row r="431">
      <c r="A431" s="17" t="n"/>
      <c r="B431" s="5" t="n"/>
      <c r="C431" s="5" t="n"/>
      <c r="D431" s="14" t="n"/>
      <c r="E431" s="5" t="n"/>
      <c r="F431" s="6">
        <f>IF(B431&amp;""="","",IFERROR(INDEX('المستفيدون'!$B$6:$B$505,MATCH(B431&amp;"",'المستفيدون'!$A$6:$A$505,0))&amp;"","كود غير موجود"))</f>
        <v/>
      </c>
      <c r="G431" s="6">
        <f>IF(F431="كود غير موجود","راجع الكود",IF(AND(N(D431)&gt;0,NOT(ISNUMBER(A431))),"بدون تاريخ",""))</f>
        <v/>
      </c>
    </row>
    <row r="432">
      <c r="A432" s="17" t="n"/>
      <c r="B432" s="5" t="n"/>
      <c r="C432" s="5" t="n"/>
      <c r="D432" s="14" t="n"/>
      <c r="E432" s="5" t="n"/>
      <c r="F432" s="6">
        <f>IF(B432&amp;""="","",IFERROR(INDEX('المستفيدون'!$B$6:$B$505,MATCH(B432&amp;"",'المستفيدون'!$A$6:$A$505,0))&amp;"","كود غير موجود"))</f>
        <v/>
      </c>
      <c r="G432" s="6">
        <f>IF(F432="كود غير موجود","راجع الكود",IF(AND(N(D432)&gt;0,NOT(ISNUMBER(A432))),"بدون تاريخ",""))</f>
        <v/>
      </c>
    </row>
    <row r="433">
      <c r="A433" s="17" t="n"/>
      <c r="B433" s="5" t="n"/>
      <c r="C433" s="5" t="n"/>
      <c r="D433" s="14" t="n"/>
      <c r="E433" s="5" t="n"/>
      <c r="F433" s="6">
        <f>IF(B433&amp;""="","",IFERROR(INDEX('المستفيدون'!$B$6:$B$505,MATCH(B433&amp;"",'المستفيدون'!$A$6:$A$505,0))&amp;"","كود غير موجود"))</f>
        <v/>
      </c>
      <c r="G433" s="6">
        <f>IF(F433="كود غير موجود","راجع الكود",IF(AND(N(D433)&gt;0,NOT(ISNUMBER(A433))),"بدون تاريخ",""))</f>
        <v/>
      </c>
    </row>
    <row r="434">
      <c r="A434" s="17" t="n"/>
      <c r="B434" s="5" t="n"/>
      <c r="C434" s="5" t="n"/>
      <c r="D434" s="14" t="n"/>
      <c r="E434" s="5" t="n"/>
      <c r="F434" s="6">
        <f>IF(B434&amp;""="","",IFERROR(INDEX('المستفيدون'!$B$6:$B$505,MATCH(B434&amp;"",'المستفيدون'!$A$6:$A$505,0))&amp;"","كود غير موجود"))</f>
        <v/>
      </c>
      <c r="G434" s="6">
        <f>IF(F434="كود غير موجود","راجع الكود",IF(AND(N(D434)&gt;0,NOT(ISNUMBER(A434))),"بدون تاريخ",""))</f>
        <v/>
      </c>
    </row>
    <row r="435">
      <c r="A435" s="17" t="n"/>
      <c r="B435" s="5" t="n"/>
      <c r="C435" s="5" t="n"/>
      <c r="D435" s="14" t="n"/>
      <c r="E435" s="5" t="n"/>
      <c r="F435" s="6">
        <f>IF(B435&amp;""="","",IFERROR(INDEX('المستفيدون'!$B$6:$B$505,MATCH(B435&amp;"",'المستفيدون'!$A$6:$A$505,0))&amp;"","كود غير موجود"))</f>
        <v/>
      </c>
      <c r="G435" s="6">
        <f>IF(F435="كود غير موجود","راجع الكود",IF(AND(N(D435)&gt;0,NOT(ISNUMBER(A435))),"بدون تاريخ",""))</f>
        <v/>
      </c>
    </row>
    <row r="436">
      <c r="A436" s="17" t="n"/>
      <c r="B436" s="5" t="n"/>
      <c r="C436" s="5" t="n"/>
      <c r="D436" s="14" t="n"/>
      <c r="E436" s="5" t="n"/>
      <c r="F436" s="6">
        <f>IF(B436&amp;""="","",IFERROR(INDEX('المستفيدون'!$B$6:$B$505,MATCH(B436&amp;"",'المستفيدون'!$A$6:$A$505,0))&amp;"","كود غير موجود"))</f>
        <v/>
      </c>
      <c r="G436" s="6">
        <f>IF(F436="كود غير موجود","راجع الكود",IF(AND(N(D436)&gt;0,NOT(ISNUMBER(A436))),"بدون تاريخ",""))</f>
        <v/>
      </c>
    </row>
    <row r="437">
      <c r="A437" s="17" t="n"/>
      <c r="B437" s="5" t="n"/>
      <c r="C437" s="5" t="n"/>
      <c r="D437" s="14" t="n"/>
      <c r="E437" s="5" t="n"/>
      <c r="F437" s="6">
        <f>IF(B437&amp;""="","",IFERROR(INDEX('المستفيدون'!$B$6:$B$505,MATCH(B437&amp;"",'المستفيدون'!$A$6:$A$505,0))&amp;"","كود غير موجود"))</f>
        <v/>
      </c>
      <c r="G437" s="6">
        <f>IF(F437="كود غير موجود","راجع الكود",IF(AND(N(D437)&gt;0,NOT(ISNUMBER(A437))),"بدون تاريخ",""))</f>
        <v/>
      </c>
    </row>
    <row r="438">
      <c r="A438" s="17" t="n"/>
      <c r="B438" s="5" t="n"/>
      <c r="C438" s="5" t="n"/>
      <c r="D438" s="14" t="n"/>
      <c r="E438" s="5" t="n"/>
      <c r="F438" s="6">
        <f>IF(B438&amp;""="","",IFERROR(INDEX('المستفيدون'!$B$6:$B$505,MATCH(B438&amp;"",'المستفيدون'!$A$6:$A$505,0))&amp;"","كود غير موجود"))</f>
        <v/>
      </c>
      <c r="G438" s="6">
        <f>IF(F438="كود غير موجود","راجع الكود",IF(AND(N(D438)&gt;0,NOT(ISNUMBER(A438))),"بدون تاريخ",""))</f>
        <v/>
      </c>
    </row>
    <row r="439">
      <c r="A439" s="17" t="n"/>
      <c r="B439" s="5" t="n"/>
      <c r="C439" s="5" t="n"/>
      <c r="D439" s="14" t="n"/>
      <c r="E439" s="5" t="n"/>
      <c r="F439" s="6">
        <f>IF(B439&amp;""="","",IFERROR(INDEX('المستفيدون'!$B$6:$B$505,MATCH(B439&amp;"",'المستفيدون'!$A$6:$A$505,0))&amp;"","كود غير موجود"))</f>
        <v/>
      </c>
      <c r="G439" s="6">
        <f>IF(F439="كود غير موجود","راجع الكود",IF(AND(N(D439)&gt;0,NOT(ISNUMBER(A439))),"بدون تاريخ",""))</f>
        <v/>
      </c>
    </row>
    <row r="440">
      <c r="A440" s="17" t="n"/>
      <c r="B440" s="5" t="n"/>
      <c r="C440" s="5" t="n"/>
      <c r="D440" s="14" t="n"/>
      <c r="E440" s="5" t="n"/>
      <c r="F440" s="6">
        <f>IF(B440&amp;""="","",IFERROR(INDEX('المستفيدون'!$B$6:$B$505,MATCH(B440&amp;"",'المستفيدون'!$A$6:$A$505,0))&amp;"","كود غير موجود"))</f>
        <v/>
      </c>
      <c r="G440" s="6">
        <f>IF(F440="كود غير موجود","راجع الكود",IF(AND(N(D440)&gt;0,NOT(ISNUMBER(A440))),"بدون تاريخ",""))</f>
        <v/>
      </c>
    </row>
    <row r="441">
      <c r="A441" s="17" t="n"/>
      <c r="B441" s="5" t="n"/>
      <c r="C441" s="5" t="n"/>
      <c r="D441" s="14" t="n"/>
      <c r="E441" s="5" t="n"/>
      <c r="F441" s="6">
        <f>IF(B441&amp;""="","",IFERROR(INDEX('المستفيدون'!$B$6:$B$505,MATCH(B441&amp;"",'المستفيدون'!$A$6:$A$505,0))&amp;"","كود غير موجود"))</f>
        <v/>
      </c>
      <c r="G441" s="6">
        <f>IF(F441="كود غير موجود","راجع الكود",IF(AND(N(D441)&gt;0,NOT(ISNUMBER(A441))),"بدون تاريخ",""))</f>
        <v/>
      </c>
    </row>
    <row r="442">
      <c r="A442" s="17" t="n"/>
      <c r="B442" s="5" t="n"/>
      <c r="C442" s="5" t="n"/>
      <c r="D442" s="14" t="n"/>
      <c r="E442" s="5" t="n"/>
      <c r="F442" s="6">
        <f>IF(B442&amp;""="","",IFERROR(INDEX('المستفيدون'!$B$6:$B$505,MATCH(B442&amp;"",'المستفيدون'!$A$6:$A$505,0))&amp;"","كود غير موجود"))</f>
        <v/>
      </c>
      <c r="G442" s="6">
        <f>IF(F442="كود غير موجود","راجع الكود",IF(AND(N(D442)&gt;0,NOT(ISNUMBER(A442))),"بدون تاريخ",""))</f>
        <v/>
      </c>
    </row>
    <row r="443">
      <c r="A443" s="17" t="n"/>
      <c r="B443" s="5" t="n"/>
      <c r="C443" s="5" t="n"/>
      <c r="D443" s="14" t="n"/>
      <c r="E443" s="5" t="n"/>
      <c r="F443" s="6">
        <f>IF(B443&amp;""="","",IFERROR(INDEX('المستفيدون'!$B$6:$B$505,MATCH(B443&amp;"",'المستفيدون'!$A$6:$A$505,0))&amp;"","كود غير موجود"))</f>
        <v/>
      </c>
      <c r="G443" s="6">
        <f>IF(F443="كود غير موجود","راجع الكود",IF(AND(N(D443)&gt;0,NOT(ISNUMBER(A443))),"بدون تاريخ",""))</f>
        <v/>
      </c>
    </row>
    <row r="444">
      <c r="A444" s="17" t="n"/>
      <c r="B444" s="5" t="n"/>
      <c r="C444" s="5" t="n"/>
      <c r="D444" s="14" t="n"/>
      <c r="E444" s="5" t="n"/>
      <c r="F444" s="6">
        <f>IF(B444&amp;""="","",IFERROR(INDEX('المستفيدون'!$B$6:$B$505,MATCH(B444&amp;"",'المستفيدون'!$A$6:$A$505,0))&amp;"","كود غير موجود"))</f>
        <v/>
      </c>
      <c r="G444" s="6">
        <f>IF(F444="كود غير موجود","راجع الكود",IF(AND(N(D444)&gt;0,NOT(ISNUMBER(A444))),"بدون تاريخ",""))</f>
        <v/>
      </c>
    </row>
    <row r="445">
      <c r="A445" s="17" t="n"/>
      <c r="B445" s="5" t="n"/>
      <c r="C445" s="5" t="n"/>
      <c r="D445" s="14" t="n"/>
      <c r="E445" s="5" t="n"/>
      <c r="F445" s="6">
        <f>IF(B445&amp;""="","",IFERROR(INDEX('المستفيدون'!$B$6:$B$505,MATCH(B445&amp;"",'المستفيدون'!$A$6:$A$505,0))&amp;"","كود غير موجود"))</f>
        <v/>
      </c>
      <c r="G445" s="6">
        <f>IF(F445="كود غير موجود","راجع الكود",IF(AND(N(D445)&gt;0,NOT(ISNUMBER(A445))),"بدون تاريخ",""))</f>
        <v/>
      </c>
    </row>
    <row r="446">
      <c r="A446" s="17" t="n"/>
      <c r="B446" s="5" t="n"/>
      <c r="C446" s="5" t="n"/>
      <c r="D446" s="14" t="n"/>
      <c r="E446" s="5" t="n"/>
      <c r="F446" s="6">
        <f>IF(B446&amp;""="","",IFERROR(INDEX('المستفيدون'!$B$6:$B$505,MATCH(B446&amp;"",'المستفيدون'!$A$6:$A$505,0))&amp;"","كود غير موجود"))</f>
        <v/>
      </c>
      <c r="G446" s="6">
        <f>IF(F446="كود غير موجود","راجع الكود",IF(AND(N(D446)&gt;0,NOT(ISNUMBER(A446))),"بدون تاريخ",""))</f>
        <v/>
      </c>
    </row>
    <row r="447">
      <c r="A447" s="17" t="n"/>
      <c r="B447" s="5" t="n"/>
      <c r="C447" s="5" t="n"/>
      <c r="D447" s="14" t="n"/>
      <c r="E447" s="5" t="n"/>
      <c r="F447" s="6">
        <f>IF(B447&amp;""="","",IFERROR(INDEX('المستفيدون'!$B$6:$B$505,MATCH(B447&amp;"",'المستفيدون'!$A$6:$A$505,0))&amp;"","كود غير موجود"))</f>
        <v/>
      </c>
      <c r="G447" s="6">
        <f>IF(F447="كود غير موجود","راجع الكود",IF(AND(N(D447)&gt;0,NOT(ISNUMBER(A447))),"بدون تاريخ",""))</f>
        <v/>
      </c>
    </row>
    <row r="448">
      <c r="A448" s="17" t="n"/>
      <c r="B448" s="5" t="n"/>
      <c r="C448" s="5" t="n"/>
      <c r="D448" s="14" t="n"/>
      <c r="E448" s="5" t="n"/>
      <c r="F448" s="6">
        <f>IF(B448&amp;""="","",IFERROR(INDEX('المستفيدون'!$B$6:$B$505,MATCH(B448&amp;"",'المستفيدون'!$A$6:$A$505,0))&amp;"","كود غير موجود"))</f>
        <v/>
      </c>
      <c r="G448" s="6">
        <f>IF(F448="كود غير موجود","راجع الكود",IF(AND(N(D448)&gt;0,NOT(ISNUMBER(A448))),"بدون تاريخ",""))</f>
        <v/>
      </c>
    </row>
    <row r="449">
      <c r="A449" s="17" t="n"/>
      <c r="B449" s="5" t="n"/>
      <c r="C449" s="5" t="n"/>
      <c r="D449" s="14" t="n"/>
      <c r="E449" s="5" t="n"/>
      <c r="F449" s="6">
        <f>IF(B449&amp;""="","",IFERROR(INDEX('المستفيدون'!$B$6:$B$505,MATCH(B449&amp;"",'المستفيدون'!$A$6:$A$505,0))&amp;"","كود غير موجود"))</f>
        <v/>
      </c>
      <c r="G449" s="6">
        <f>IF(F449="كود غير موجود","راجع الكود",IF(AND(N(D449)&gt;0,NOT(ISNUMBER(A449))),"بدون تاريخ",""))</f>
        <v/>
      </c>
    </row>
    <row r="450">
      <c r="A450" s="17" t="n"/>
      <c r="B450" s="5" t="n"/>
      <c r="C450" s="5" t="n"/>
      <c r="D450" s="14" t="n"/>
      <c r="E450" s="5" t="n"/>
      <c r="F450" s="6">
        <f>IF(B450&amp;""="","",IFERROR(INDEX('المستفيدون'!$B$6:$B$505,MATCH(B450&amp;"",'المستفيدون'!$A$6:$A$505,0))&amp;"","كود غير موجود"))</f>
        <v/>
      </c>
      <c r="G450" s="6">
        <f>IF(F450="كود غير موجود","راجع الكود",IF(AND(N(D450)&gt;0,NOT(ISNUMBER(A450))),"بدون تاريخ",""))</f>
        <v/>
      </c>
    </row>
    <row r="451">
      <c r="A451" s="17" t="n"/>
      <c r="B451" s="5" t="n"/>
      <c r="C451" s="5" t="n"/>
      <c r="D451" s="14" t="n"/>
      <c r="E451" s="5" t="n"/>
      <c r="F451" s="6">
        <f>IF(B451&amp;""="","",IFERROR(INDEX('المستفيدون'!$B$6:$B$505,MATCH(B451&amp;"",'المستفيدون'!$A$6:$A$505,0))&amp;"","كود غير موجود"))</f>
        <v/>
      </c>
      <c r="G451" s="6">
        <f>IF(F451="كود غير موجود","راجع الكود",IF(AND(N(D451)&gt;0,NOT(ISNUMBER(A451))),"بدون تاريخ",""))</f>
        <v/>
      </c>
    </row>
    <row r="452">
      <c r="A452" s="17" t="n"/>
      <c r="B452" s="5" t="n"/>
      <c r="C452" s="5" t="n"/>
      <c r="D452" s="14" t="n"/>
      <c r="E452" s="5" t="n"/>
      <c r="F452" s="6">
        <f>IF(B452&amp;""="","",IFERROR(INDEX('المستفيدون'!$B$6:$B$505,MATCH(B452&amp;"",'المستفيدون'!$A$6:$A$505,0))&amp;"","كود غير موجود"))</f>
        <v/>
      </c>
      <c r="G452" s="6">
        <f>IF(F452="كود غير موجود","راجع الكود",IF(AND(N(D452)&gt;0,NOT(ISNUMBER(A452))),"بدون تاريخ",""))</f>
        <v/>
      </c>
    </row>
    <row r="453">
      <c r="A453" s="17" t="n"/>
      <c r="B453" s="5" t="n"/>
      <c r="C453" s="5" t="n"/>
      <c r="D453" s="14" t="n"/>
      <c r="E453" s="5" t="n"/>
      <c r="F453" s="6">
        <f>IF(B453&amp;""="","",IFERROR(INDEX('المستفيدون'!$B$6:$B$505,MATCH(B453&amp;"",'المستفيدون'!$A$6:$A$505,0))&amp;"","كود غير موجود"))</f>
        <v/>
      </c>
      <c r="G453" s="6">
        <f>IF(F453="كود غير موجود","راجع الكود",IF(AND(N(D453)&gt;0,NOT(ISNUMBER(A453))),"بدون تاريخ",""))</f>
        <v/>
      </c>
    </row>
    <row r="454">
      <c r="A454" s="17" t="n"/>
      <c r="B454" s="5" t="n"/>
      <c r="C454" s="5" t="n"/>
      <c r="D454" s="14" t="n"/>
      <c r="E454" s="5" t="n"/>
      <c r="F454" s="6">
        <f>IF(B454&amp;""="","",IFERROR(INDEX('المستفيدون'!$B$6:$B$505,MATCH(B454&amp;"",'المستفيدون'!$A$6:$A$505,0))&amp;"","كود غير موجود"))</f>
        <v/>
      </c>
      <c r="G454" s="6">
        <f>IF(F454="كود غير موجود","راجع الكود",IF(AND(N(D454)&gt;0,NOT(ISNUMBER(A454))),"بدون تاريخ",""))</f>
        <v/>
      </c>
    </row>
    <row r="455">
      <c r="A455" s="17" t="n"/>
      <c r="B455" s="5" t="n"/>
      <c r="C455" s="5" t="n"/>
      <c r="D455" s="14" t="n"/>
      <c r="E455" s="5" t="n"/>
      <c r="F455" s="6">
        <f>IF(B455&amp;""="","",IFERROR(INDEX('المستفيدون'!$B$6:$B$505,MATCH(B455&amp;"",'المستفيدون'!$A$6:$A$505,0))&amp;"","كود غير موجود"))</f>
        <v/>
      </c>
      <c r="G455" s="6">
        <f>IF(F455="كود غير موجود","راجع الكود",IF(AND(N(D455)&gt;0,NOT(ISNUMBER(A455))),"بدون تاريخ",""))</f>
        <v/>
      </c>
    </row>
    <row r="456">
      <c r="A456" s="17" t="n"/>
      <c r="B456" s="5" t="n"/>
      <c r="C456" s="5" t="n"/>
      <c r="D456" s="14" t="n"/>
      <c r="E456" s="5" t="n"/>
      <c r="F456" s="6">
        <f>IF(B456&amp;""="","",IFERROR(INDEX('المستفيدون'!$B$6:$B$505,MATCH(B456&amp;"",'المستفيدون'!$A$6:$A$505,0))&amp;"","كود غير موجود"))</f>
        <v/>
      </c>
      <c r="G456" s="6">
        <f>IF(F456="كود غير موجود","راجع الكود",IF(AND(N(D456)&gt;0,NOT(ISNUMBER(A456))),"بدون تاريخ",""))</f>
        <v/>
      </c>
    </row>
    <row r="457">
      <c r="A457" s="17" t="n"/>
      <c r="B457" s="5" t="n"/>
      <c r="C457" s="5" t="n"/>
      <c r="D457" s="14" t="n"/>
      <c r="E457" s="5" t="n"/>
      <c r="F457" s="6">
        <f>IF(B457&amp;""="","",IFERROR(INDEX('المستفيدون'!$B$6:$B$505,MATCH(B457&amp;"",'المستفيدون'!$A$6:$A$505,0))&amp;"","كود غير موجود"))</f>
        <v/>
      </c>
      <c r="G457" s="6">
        <f>IF(F457="كود غير موجود","راجع الكود",IF(AND(N(D457)&gt;0,NOT(ISNUMBER(A457))),"بدون تاريخ",""))</f>
        <v/>
      </c>
    </row>
    <row r="458">
      <c r="A458" s="17" t="n"/>
      <c r="B458" s="5" t="n"/>
      <c r="C458" s="5" t="n"/>
      <c r="D458" s="14" t="n"/>
      <c r="E458" s="5" t="n"/>
      <c r="F458" s="6">
        <f>IF(B458&amp;""="","",IFERROR(INDEX('المستفيدون'!$B$6:$B$505,MATCH(B458&amp;"",'المستفيدون'!$A$6:$A$505,0))&amp;"","كود غير موجود"))</f>
        <v/>
      </c>
      <c r="G458" s="6">
        <f>IF(F458="كود غير موجود","راجع الكود",IF(AND(N(D458)&gt;0,NOT(ISNUMBER(A458))),"بدون تاريخ",""))</f>
        <v/>
      </c>
    </row>
    <row r="459">
      <c r="A459" s="17" t="n"/>
      <c r="B459" s="5" t="n"/>
      <c r="C459" s="5" t="n"/>
      <c r="D459" s="14" t="n"/>
      <c r="E459" s="5" t="n"/>
      <c r="F459" s="6">
        <f>IF(B459&amp;""="","",IFERROR(INDEX('المستفيدون'!$B$6:$B$505,MATCH(B459&amp;"",'المستفيدون'!$A$6:$A$505,0))&amp;"","كود غير موجود"))</f>
        <v/>
      </c>
      <c r="G459" s="6">
        <f>IF(F459="كود غير موجود","راجع الكود",IF(AND(N(D459)&gt;0,NOT(ISNUMBER(A459))),"بدون تاريخ",""))</f>
        <v/>
      </c>
    </row>
    <row r="460">
      <c r="A460" s="17" t="n"/>
      <c r="B460" s="5" t="n"/>
      <c r="C460" s="5" t="n"/>
      <c r="D460" s="14" t="n"/>
      <c r="E460" s="5" t="n"/>
      <c r="F460" s="6">
        <f>IF(B460&amp;""="","",IFERROR(INDEX('المستفيدون'!$B$6:$B$505,MATCH(B460&amp;"",'المستفيدون'!$A$6:$A$505,0))&amp;"","كود غير موجود"))</f>
        <v/>
      </c>
      <c r="G460" s="6">
        <f>IF(F460="كود غير موجود","راجع الكود",IF(AND(N(D460)&gt;0,NOT(ISNUMBER(A460))),"بدون تاريخ",""))</f>
        <v/>
      </c>
    </row>
    <row r="461">
      <c r="A461" s="17" t="n"/>
      <c r="B461" s="5" t="n"/>
      <c r="C461" s="5" t="n"/>
      <c r="D461" s="14" t="n"/>
      <c r="E461" s="5" t="n"/>
      <c r="F461" s="6">
        <f>IF(B461&amp;""="","",IFERROR(INDEX('المستفيدون'!$B$6:$B$505,MATCH(B461&amp;"",'المستفيدون'!$A$6:$A$505,0))&amp;"","كود غير موجود"))</f>
        <v/>
      </c>
      <c r="G461" s="6">
        <f>IF(F461="كود غير موجود","راجع الكود",IF(AND(N(D461)&gt;0,NOT(ISNUMBER(A461))),"بدون تاريخ",""))</f>
        <v/>
      </c>
    </row>
    <row r="462">
      <c r="A462" s="17" t="n"/>
      <c r="B462" s="5" t="n"/>
      <c r="C462" s="5" t="n"/>
      <c r="D462" s="14" t="n"/>
      <c r="E462" s="5" t="n"/>
      <c r="F462" s="6">
        <f>IF(B462&amp;""="","",IFERROR(INDEX('المستفيدون'!$B$6:$B$505,MATCH(B462&amp;"",'المستفيدون'!$A$6:$A$505,0))&amp;"","كود غير موجود"))</f>
        <v/>
      </c>
      <c r="G462" s="6">
        <f>IF(F462="كود غير موجود","راجع الكود",IF(AND(N(D462)&gt;0,NOT(ISNUMBER(A462))),"بدون تاريخ",""))</f>
        <v/>
      </c>
    </row>
    <row r="463">
      <c r="A463" s="17" t="n"/>
      <c r="B463" s="5" t="n"/>
      <c r="C463" s="5" t="n"/>
      <c r="D463" s="14" t="n"/>
      <c r="E463" s="5" t="n"/>
      <c r="F463" s="6">
        <f>IF(B463&amp;""="","",IFERROR(INDEX('المستفيدون'!$B$6:$B$505,MATCH(B463&amp;"",'المستفيدون'!$A$6:$A$505,0))&amp;"","كود غير موجود"))</f>
        <v/>
      </c>
      <c r="G463" s="6">
        <f>IF(F463="كود غير موجود","راجع الكود",IF(AND(N(D463)&gt;0,NOT(ISNUMBER(A463))),"بدون تاريخ",""))</f>
        <v/>
      </c>
    </row>
    <row r="464">
      <c r="A464" s="17" t="n"/>
      <c r="B464" s="5" t="n"/>
      <c r="C464" s="5" t="n"/>
      <c r="D464" s="14" t="n"/>
      <c r="E464" s="5" t="n"/>
      <c r="F464" s="6">
        <f>IF(B464&amp;""="","",IFERROR(INDEX('المستفيدون'!$B$6:$B$505,MATCH(B464&amp;"",'المستفيدون'!$A$6:$A$505,0))&amp;"","كود غير موجود"))</f>
        <v/>
      </c>
      <c r="G464" s="6">
        <f>IF(F464="كود غير موجود","راجع الكود",IF(AND(N(D464)&gt;0,NOT(ISNUMBER(A464))),"بدون تاريخ",""))</f>
        <v/>
      </c>
    </row>
    <row r="465">
      <c r="A465" s="17" t="n"/>
      <c r="B465" s="5" t="n"/>
      <c r="C465" s="5" t="n"/>
      <c r="D465" s="14" t="n"/>
      <c r="E465" s="5" t="n"/>
      <c r="F465" s="6">
        <f>IF(B465&amp;""="","",IFERROR(INDEX('المستفيدون'!$B$6:$B$505,MATCH(B465&amp;"",'المستفيدون'!$A$6:$A$505,0))&amp;"","كود غير موجود"))</f>
        <v/>
      </c>
      <c r="G465" s="6">
        <f>IF(F465="كود غير موجود","راجع الكود",IF(AND(N(D465)&gt;0,NOT(ISNUMBER(A465))),"بدون تاريخ",""))</f>
        <v/>
      </c>
    </row>
    <row r="466">
      <c r="A466" s="17" t="n"/>
      <c r="B466" s="5" t="n"/>
      <c r="C466" s="5" t="n"/>
      <c r="D466" s="14" t="n"/>
      <c r="E466" s="5" t="n"/>
      <c r="F466" s="6">
        <f>IF(B466&amp;""="","",IFERROR(INDEX('المستفيدون'!$B$6:$B$505,MATCH(B466&amp;"",'المستفيدون'!$A$6:$A$505,0))&amp;"","كود غير موجود"))</f>
        <v/>
      </c>
      <c r="G466" s="6">
        <f>IF(F466="كود غير موجود","راجع الكود",IF(AND(N(D466)&gt;0,NOT(ISNUMBER(A466))),"بدون تاريخ",""))</f>
        <v/>
      </c>
    </row>
    <row r="467">
      <c r="A467" s="17" t="n"/>
      <c r="B467" s="5" t="n"/>
      <c r="C467" s="5" t="n"/>
      <c r="D467" s="14" t="n"/>
      <c r="E467" s="5" t="n"/>
      <c r="F467" s="6">
        <f>IF(B467&amp;""="","",IFERROR(INDEX('المستفيدون'!$B$6:$B$505,MATCH(B467&amp;"",'المستفيدون'!$A$6:$A$505,0))&amp;"","كود غير موجود"))</f>
        <v/>
      </c>
      <c r="G467" s="6">
        <f>IF(F467="كود غير موجود","راجع الكود",IF(AND(N(D467)&gt;0,NOT(ISNUMBER(A467))),"بدون تاريخ",""))</f>
        <v/>
      </c>
    </row>
    <row r="468">
      <c r="A468" s="17" t="n"/>
      <c r="B468" s="5" t="n"/>
      <c r="C468" s="5" t="n"/>
      <c r="D468" s="14" t="n"/>
      <c r="E468" s="5" t="n"/>
      <c r="F468" s="6">
        <f>IF(B468&amp;""="","",IFERROR(INDEX('المستفيدون'!$B$6:$B$505,MATCH(B468&amp;"",'المستفيدون'!$A$6:$A$505,0))&amp;"","كود غير موجود"))</f>
        <v/>
      </c>
      <c r="G468" s="6">
        <f>IF(F468="كود غير موجود","راجع الكود",IF(AND(N(D468)&gt;0,NOT(ISNUMBER(A468))),"بدون تاريخ",""))</f>
        <v/>
      </c>
    </row>
    <row r="469">
      <c r="A469" s="17" t="n"/>
      <c r="B469" s="5" t="n"/>
      <c r="C469" s="5" t="n"/>
      <c r="D469" s="14" t="n"/>
      <c r="E469" s="5" t="n"/>
      <c r="F469" s="6">
        <f>IF(B469&amp;""="","",IFERROR(INDEX('المستفيدون'!$B$6:$B$505,MATCH(B469&amp;"",'المستفيدون'!$A$6:$A$505,0))&amp;"","كود غير موجود"))</f>
        <v/>
      </c>
      <c r="G469" s="6">
        <f>IF(F469="كود غير موجود","راجع الكود",IF(AND(N(D469)&gt;0,NOT(ISNUMBER(A469))),"بدون تاريخ",""))</f>
        <v/>
      </c>
    </row>
    <row r="470">
      <c r="A470" s="17" t="n"/>
      <c r="B470" s="5" t="n"/>
      <c r="C470" s="5" t="n"/>
      <c r="D470" s="14" t="n"/>
      <c r="E470" s="5" t="n"/>
      <c r="F470" s="6">
        <f>IF(B470&amp;""="","",IFERROR(INDEX('المستفيدون'!$B$6:$B$505,MATCH(B470&amp;"",'المستفيدون'!$A$6:$A$505,0))&amp;"","كود غير موجود"))</f>
        <v/>
      </c>
      <c r="G470" s="6">
        <f>IF(F470="كود غير موجود","راجع الكود",IF(AND(N(D470)&gt;0,NOT(ISNUMBER(A470))),"بدون تاريخ",""))</f>
        <v/>
      </c>
    </row>
    <row r="471">
      <c r="A471" s="17" t="n"/>
      <c r="B471" s="5" t="n"/>
      <c r="C471" s="5" t="n"/>
      <c r="D471" s="14" t="n"/>
      <c r="E471" s="5" t="n"/>
      <c r="F471" s="6">
        <f>IF(B471&amp;""="","",IFERROR(INDEX('المستفيدون'!$B$6:$B$505,MATCH(B471&amp;"",'المستفيدون'!$A$6:$A$505,0))&amp;"","كود غير موجود"))</f>
        <v/>
      </c>
      <c r="G471" s="6">
        <f>IF(F471="كود غير موجود","راجع الكود",IF(AND(N(D471)&gt;0,NOT(ISNUMBER(A471))),"بدون تاريخ",""))</f>
        <v/>
      </c>
    </row>
    <row r="472">
      <c r="A472" s="17" t="n"/>
      <c r="B472" s="5" t="n"/>
      <c r="C472" s="5" t="n"/>
      <c r="D472" s="14" t="n"/>
      <c r="E472" s="5" t="n"/>
      <c r="F472" s="6">
        <f>IF(B472&amp;""="","",IFERROR(INDEX('المستفيدون'!$B$6:$B$505,MATCH(B472&amp;"",'المستفيدون'!$A$6:$A$505,0))&amp;"","كود غير موجود"))</f>
        <v/>
      </c>
      <c r="G472" s="6">
        <f>IF(F472="كود غير موجود","راجع الكود",IF(AND(N(D472)&gt;0,NOT(ISNUMBER(A472))),"بدون تاريخ",""))</f>
        <v/>
      </c>
    </row>
    <row r="473">
      <c r="A473" s="17" t="n"/>
      <c r="B473" s="5" t="n"/>
      <c r="C473" s="5" t="n"/>
      <c r="D473" s="14" t="n"/>
      <c r="E473" s="5" t="n"/>
      <c r="F473" s="6">
        <f>IF(B473&amp;""="","",IFERROR(INDEX('المستفيدون'!$B$6:$B$505,MATCH(B473&amp;"",'المستفيدون'!$A$6:$A$505,0))&amp;"","كود غير موجود"))</f>
        <v/>
      </c>
      <c r="G473" s="6">
        <f>IF(F473="كود غير موجود","راجع الكود",IF(AND(N(D473)&gt;0,NOT(ISNUMBER(A473))),"بدون تاريخ",""))</f>
        <v/>
      </c>
    </row>
    <row r="474">
      <c r="A474" s="17" t="n"/>
      <c r="B474" s="5" t="n"/>
      <c r="C474" s="5" t="n"/>
      <c r="D474" s="14" t="n"/>
      <c r="E474" s="5" t="n"/>
      <c r="F474" s="6">
        <f>IF(B474&amp;""="","",IFERROR(INDEX('المستفيدون'!$B$6:$B$505,MATCH(B474&amp;"",'المستفيدون'!$A$6:$A$505,0))&amp;"","كود غير موجود"))</f>
        <v/>
      </c>
      <c r="G474" s="6">
        <f>IF(F474="كود غير موجود","راجع الكود",IF(AND(N(D474)&gt;0,NOT(ISNUMBER(A474))),"بدون تاريخ",""))</f>
        <v/>
      </c>
    </row>
    <row r="475">
      <c r="A475" s="17" t="n"/>
      <c r="B475" s="5" t="n"/>
      <c r="C475" s="5" t="n"/>
      <c r="D475" s="14" t="n"/>
      <c r="E475" s="5" t="n"/>
      <c r="F475" s="6">
        <f>IF(B475&amp;""="","",IFERROR(INDEX('المستفيدون'!$B$6:$B$505,MATCH(B475&amp;"",'المستفيدون'!$A$6:$A$505,0))&amp;"","كود غير موجود"))</f>
        <v/>
      </c>
      <c r="G475" s="6">
        <f>IF(F475="كود غير موجود","راجع الكود",IF(AND(N(D475)&gt;0,NOT(ISNUMBER(A475))),"بدون تاريخ",""))</f>
        <v/>
      </c>
    </row>
    <row r="476">
      <c r="A476" s="17" t="n"/>
      <c r="B476" s="5" t="n"/>
      <c r="C476" s="5" t="n"/>
      <c r="D476" s="14" t="n"/>
      <c r="E476" s="5" t="n"/>
      <c r="F476" s="6">
        <f>IF(B476&amp;""="","",IFERROR(INDEX('المستفيدون'!$B$6:$B$505,MATCH(B476&amp;"",'المستفيدون'!$A$6:$A$505,0))&amp;"","كود غير موجود"))</f>
        <v/>
      </c>
      <c r="G476" s="6">
        <f>IF(F476="كود غير موجود","راجع الكود",IF(AND(N(D476)&gt;0,NOT(ISNUMBER(A476))),"بدون تاريخ",""))</f>
        <v/>
      </c>
    </row>
    <row r="477">
      <c r="A477" s="17" t="n"/>
      <c r="B477" s="5" t="n"/>
      <c r="C477" s="5" t="n"/>
      <c r="D477" s="14" t="n"/>
      <c r="E477" s="5" t="n"/>
      <c r="F477" s="6">
        <f>IF(B477&amp;""="","",IFERROR(INDEX('المستفيدون'!$B$6:$B$505,MATCH(B477&amp;"",'المستفيدون'!$A$6:$A$505,0))&amp;"","كود غير موجود"))</f>
        <v/>
      </c>
      <c r="G477" s="6">
        <f>IF(F477="كود غير موجود","راجع الكود",IF(AND(N(D477)&gt;0,NOT(ISNUMBER(A477))),"بدون تاريخ",""))</f>
        <v/>
      </c>
    </row>
    <row r="478">
      <c r="A478" s="17" t="n"/>
      <c r="B478" s="5" t="n"/>
      <c r="C478" s="5" t="n"/>
      <c r="D478" s="14" t="n"/>
      <c r="E478" s="5" t="n"/>
      <c r="F478" s="6">
        <f>IF(B478&amp;""="","",IFERROR(INDEX('المستفيدون'!$B$6:$B$505,MATCH(B478&amp;"",'المستفيدون'!$A$6:$A$505,0))&amp;"","كود غير موجود"))</f>
        <v/>
      </c>
      <c r="G478" s="6">
        <f>IF(F478="كود غير موجود","راجع الكود",IF(AND(N(D478)&gt;0,NOT(ISNUMBER(A478))),"بدون تاريخ",""))</f>
        <v/>
      </c>
    </row>
    <row r="479">
      <c r="A479" s="17" t="n"/>
      <c r="B479" s="5" t="n"/>
      <c r="C479" s="5" t="n"/>
      <c r="D479" s="14" t="n"/>
      <c r="E479" s="5" t="n"/>
      <c r="F479" s="6">
        <f>IF(B479&amp;""="","",IFERROR(INDEX('المستفيدون'!$B$6:$B$505,MATCH(B479&amp;"",'المستفيدون'!$A$6:$A$505,0))&amp;"","كود غير موجود"))</f>
        <v/>
      </c>
      <c r="G479" s="6">
        <f>IF(F479="كود غير موجود","راجع الكود",IF(AND(N(D479)&gt;0,NOT(ISNUMBER(A479))),"بدون تاريخ",""))</f>
        <v/>
      </c>
    </row>
    <row r="480">
      <c r="A480" s="17" t="n"/>
      <c r="B480" s="5" t="n"/>
      <c r="C480" s="5" t="n"/>
      <c r="D480" s="14" t="n"/>
      <c r="E480" s="5" t="n"/>
      <c r="F480" s="6">
        <f>IF(B480&amp;""="","",IFERROR(INDEX('المستفيدون'!$B$6:$B$505,MATCH(B480&amp;"",'المستفيدون'!$A$6:$A$505,0))&amp;"","كود غير موجود"))</f>
        <v/>
      </c>
      <c r="G480" s="6">
        <f>IF(F480="كود غير موجود","راجع الكود",IF(AND(N(D480)&gt;0,NOT(ISNUMBER(A480))),"بدون تاريخ",""))</f>
        <v/>
      </c>
    </row>
    <row r="481">
      <c r="A481" s="17" t="n"/>
      <c r="B481" s="5" t="n"/>
      <c r="C481" s="5" t="n"/>
      <c r="D481" s="14" t="n"/>
      <c r="E481" s="5" t="n"/>
      <c r="F481" s="6">
        <f>IF(B481&amp;""="","",IFERROR(INDEX('المستفيدون'!$B$6:$B$505,MATCH(B481&amp;"",'المستفيدون'!$A$6:$A$505,0))&amp;"","كود غير موجود"))</f>
        <v/>
      </c>
      <c r="G481" s="6">
        <f>IF(F481="كود غير موجود","راجع الكود",IF(AND(N(D481)&gt;0,NOT(ISNUMBER(A481))),"بدون تاريخ",""))</f>
        <v/>
      </c>
    </row>
    <row r="482">
      <c r="A482" s="17" t="n"/>
      <c r="B482" s="5" t="n"/>
      <c r="C482" s="5" t="n"/>
      <c r="D482" s="14" t="n"/>
      <c r="E482" s="5" t="n"/>
      <c r="F482" s="6">
        <f>IF(B482&amp;""="","",IFERROR(INDEX('المستفيدون'!$B$6:$B$505,MATCH(B482&amp;"",'المستفيدون'!$A$6:$A$505,0))&amp;"","كود غير موجود"))</f>
        <v/>
      </c>
      <c r="G482" s="6">
        <f>IF(F482="كود غير موجود","راجع الكود",IF(AND(N(D482)&gt;0,NOT(ISNUMBER(A482))),"بدون تاريخ",""))</f>
        <v/>
      </c>
    </row>
    <row r="483">
      <c r="A483" s="17" t="n"/>
      <c r="B483" s="5" t="n"/>
      <c r="C483" s="5" t="n"/>
      <c r="D483" s="14" t="n"/>
      <c r="E483" s="5" t="n"/>
      <c r="F483" s="6">
        <f>IF(B483&amp;""="","",IFERROR(INDEX('المستفيدون'!$B$6:$B$505,MATCH(B483&amp;"",'المستفيدون'!$A$6:$A$505,0))&amp;"","كود غير موجود"))</f>
        <v/>
      </c>
      <c r="G483" s="6">
        <f>IF(F483="كود غير موجود","راجع الكود",IF(AND(N(D483)&gt;0,NOT(ISNUMBER(A483))),"بدون تاريخ",""))</f>
        <v/>
      </c>
    </row>
    <row r="484">
      <c r="A484" s="17" t="n"/>
      <c r="B484" s="5" t="n"/>
      <c r="C484" s="5" t="n"/>
      <c r="D484" s="14" t="n"/>
      <c r="E484" s="5" t="n"/>
      <c r="F484" s="6">
        <f>IF(B484&amp;""="","",IFERROR(INDEX('المستفيدون'!$B$6:$B$505,MATCH(B484&amp;"",'المستفيدون'!$A$6:$A$505,0))&amp;"","كود غير موجود"))</f>
        <v/>
      </c>
      <c r="G484" s="6">
        <f>IF(F484="كود غير موجود","راجع الكود",IF(AND(N(D484)&gt;0,NOT(ISNUMBER(A484))),"بدون تاريخ",""))</f>
        <v/>
      </c>
    </row>
    <row r="485">
      <c r="A485" s="17" t="n"/>
      <c r="B485" s="5" t="n"/>
      <c r="C485" s="5" t="n"/>
      <c r="D485" s="14" t="n"/>
      <c r="E485" s="5" t="n"/>
      <c r="F485" s="6">
        <f>IF(B485&amp;""="","",IFERROR(INDEX('المستفيدون'!$B$6:$B$505,MATCH(B485&amp;"",'المستفيدون'!$A$6:$A$505,0))&amp;"","كود غير موجود"))</f>
        <v/>
      </c>
      <c r="G485" s="6">
        <f>IF(F485="كود غير موجود","راجع الكود",IF(AND(N(D485)&gt;0,NOT(ISNUMBER(A485))),"بدون تاريخ",""))</f>
        <v/>
      </c>
    </row>
    <row r="486">
      <c r="A486" s="17" t="n"/>
      <c r="B486" s="5" t="n"/>
      <c r="C486" s="5" t="n"/>
      <c r="D486" s="14" t="n"/>
      <c r="E486" s="5" t="n"/>
      <c r="F486" s="6">
        <f>IF(B486&amp;""="","",IFERROR(INDEX('المستفيدون'!$B$6:$B$505,MATCH(B486&amp;"",'المستفيدون'!$A$6:$A$505,0))&amp;"","كود غير موجود"))</f>
        <v/>
      </c>
      <c r="G486" s="6">
        <f>IF(F486="كود غير موجود","راجع الكود",IF(AND(N(D486)&gt;0,NOT(ISNUMBER(A486))),"بدون تاريخ",""))</f>
        <v/>
      </c>
    </row>
    <row r="487">
      <c r="A487" s="17" t="n"/>
      <c r="B487" s="5" t="n"/>
      <c r="C487" s="5" t="n"/>
      <c r="D487" s="14" t="n"/>
      <c r="E487" s="5" t="n"/>
      <c r="F487" s="6">
        <f>IF(B487&amp;""="","",IFERROR(INDEX('المستفيدون'!$B$6:$B$505,MATCH(B487&amp;"",'المستفيدون'!$A$6:$A$505,0))&amp;"","كود غير موجود"))</f>
        <v/>
      </c>
      <c r="G487" s="6">
        <f>IF(F487="كود غير موجود","راجع الكود",IF(AND(N(D487)&gt;0,NOT(ISNUMBER(A487))),"بدون تاريخ",""))</f>
        <v/>
      </c>
    </row>
    <row r="488">
      <c r="A488" s="17" t="n"/>
      <c r="B488" s="5" t="n"/>
      <c r="C488" s="5" t="n"/>
      <c r="D488" s="14" t="n"/>
      <c r="E488" s="5" t="n"/>
      <c r="F488" s="6">
        <f>IF(B488&amp;""="","",IFERROR(INDEX('المستفيدون'!$B$6:$B$505,MATCH(B488&amp;"",'المستفيدون'!$A$6:$A$505,0))&amp;"","كود غير موجود"))</f>
        <v/>
      </c>
      <c r="G488" s="6">
        <f>IF(F488="كود غير موجود","راجع الكود",IF(AND(N(D488)&gt;0,NOT(ISNUMBER(A488))),"بدون تاريخ",""))</f>
        <v/>
      </c>
    </row>
    <row r="489">
      <c r="A489" s="17" t="n"/>
      <c r="B489" s="5" t="n"/>
      <c r="C489" s="5" t="n"/>
      <c r="D489" s="14" t="n"/>
      <c r="E489" s="5" t="n"/>
      <c r="F489" s="6">
        <f>IF(B489&amp;""="","",IFERROR(INDEX('المستفيدون'!$B$6:$B$505,MATCH(B489&amp;"",'المستفيدون'!$A$6:$A$505,0))&amp;"","كود غير موجود"))</f>
        <v/>
      </c>
      <c r="G489" s="6">
        <f>IF(F489="كود غير موجود","راجع الكود",IF(AND(N(D489)&gt;0,NOT(ISNUMBER(A489))),"بدون تاريخ",""))</f>
        <v/>
      </c>
    </row>
    <row r="490">
      <c r="A490" s="17" t="n"/>
      <c r="B490" s="5" t="n"/>
      <c r="C490" s="5" t="n"/>
      <c r="D490" s="14" t="n"/>
      <c r="E490" s="5" t="n"/>
      <c r="F490" s="6">
        <f>IF(B490&amp;""="","",IFERROR(INDEX('المستفيدون'!$B$6:$B$505,MATCH(B490&amp;"",'المستفيدون'!$A$6:$A$505,0))&amp;"","كود غير موجود"))</f>
        <v/>
      </c>
      <c r="G490" s="6">
        <f>IF(F490="كود غير موجود","راجع الكود",IF(AND(N(D490)&gt;0,NOT(ISNUMBER(A490))),"بدون تاريخ",""))</f>
        <v/>
      </c>
    </row>
    <row r="491">
      <c r="A491" s="17" t="n"/>
      <c r="B491" s="5" t="n"/>
      <c r="C491" s="5" t="n"/>
      <c r="D491" s="14" t="n"/>
      <c r="E491" s="5" t="n"/>
      <c r="F491" s="6">
        <f>IF(B491&amp;""="","",IFERROR(INDEX('المستفيدون'!$B$6:$B$505,MATCH(B491&amp;"",'المستفيدون'!$A$6:$A$505,0))&amp;"","كود غير موجود"))</f>
        <v/>
      </c>
      <c r="G491" s="6">
        <f>IF(F491="كود غير موجود","راجع الكود",IF(AND(N(D491)&gt;0,NOT(ISNUMBER(A491))),"بدون تاريخ",""))</f>
        <v/>
      </c>
    </row>
    <row r="492">
      <c r="A492" s="17" t="n"/>
      <c r="B492" s="5" t="n"/>
      <c r="C492" s="5" t="n"/>
      <c r="D492" s="14" t="n"/>
      <c r="E492" s="5" t="n"/>
      <c r="F492" s="6">
        <f>IF(B492&amp;""="","",IFERROR(INDEX('المستفيدون'!$B$6:$B$505,MATCH(B492&amp;"",'المستفيدون'!$A$6:$A$505,0))&amp;"","كود غير موجود"))</f>
        <v/>
      </c>
      <c r="G492" s="6">
        <f>IF(F492="كود غير موجود","راجع الكود",IF(AND(N(D492)&gt;0,NOT(ISNUMBER(A492))),"بدون تاريخ",""))</f>
        <v/>
      </c>
    </row>
    <row r="493">
      <c r="A493" s="17" t="n"/>
      <c r="B493" s="5" t="n"/>
      <c r="C493" s="5" t="n"/>
      <c r="D493" s="14" t="n"/>
      <c r="E493" s="5" t="n"/>
      <c r="F493" s="6">
        <f>IF(B493&amp;""="","",IFERROR(INDEX('المستفيدون'!$B$6:$B$505,MATCH(B493&amp;"",'المستفيدون'!$A$6:$A$505,0))&amp;"","كود غير موجود"))</f>
        <v/>
      </c>
      <c r="G493" s="6">
        <f>IF(F493="كود غير موجود","راجع الكود",IF(AND(N(D493)&gt;0,NOT(ISNUMBER(A493))),"بدون تاريخ",""))</f>
        <v/>
      </c>
    </row>
    <row r="494">
      <c r="A494" s="17" t="n"/>
      <c r="B494" s="5" t="n"/>
      <c r="C494" s="5" t="n"/>
      <c r="D494" s="14" t="n"/>
      <c r="E494" s="5" t="n"/>
      <c r="F494" s="6">
        <f>IF(B494&amp;""="","",IFERROR(INDEX('المستفيدون'!$B$6:$B$505,MATCH(B494&amp;"",'المستفيدون'!$A$6:$A$505,0))&amp;"","كود غير موجود"))</f>
        <v/>
      </c>
      <c r="G494" s="6">
        <f>IF(F494="كود غير موجود","راجع الكود",IF(AND(N(D494)&gt;0,NOT(ISNUMBER(A494))),"بدون تاريخ",""))</f>
        <v/>
      </c>
    </row>
    <row r="495">
      <c r="A495" s="17" t="n"/>
      <c r="B495" s="5" t="n"/>
      <c r="C495" s="5" t="n"/>
      <c r="D495" s="14" t="n"/>
      <c r="E495" s="5" t="n"/>
      <c r="F495" s="6">
        <f>IF(B495&amp;""="","",IFERROR(INDEX('المستفيدون'!$B$6:$B$505,MATCH(B495&amp;"",'المستفيدون'!$A$6:$A$505,0))&amp;"","كود غير موجود"))</f>
        <v/>
      </c>
      <c r="G495" s="6">
        <f>IF(F495="كود غير موجود","راجع الكود",IF(AND(N(D495)&gt;0,NOT(ISNUMBER(A495))),"بدون تاريخ",""))</f>
        <v/>
      </c>
    </row>
    <row r="496">
      <c r="A496" s="17" t="n"/>
      <c r="B496" s="5" t="n"/>
      <c r="C496" s="5" t="n"/>
      <c r="D496" s="14" t="n"/>
      <c r="E496" s="5" t="n"/>
      <c r="F496" s="6">
        <f>IF(B496&amp;""="","",IFERROR(INDEX('المستفيدون'!$B$6:$B$505,MATCH(B496&amp;"",'المستفيدون'!$A$6:$A$505,0))&amp;"","كود غير موجود"))</f>
        <v/>
      </c>
      <c r="G496" s="6">
        <f>IF(F496="كود غير موجود","راجع الكود",IF(AND(N(D496)&gt;0,NOT(ISNUMBER(A496))),"بدون تاريخ",""))</f>
        <v/>
      </c>
    </row>
    <row r="497">
      <c r="A497" s="17" t="n"/>
      <c r="B497" s="5" t="n"/>
      <c r="C497" s="5" t="n"/>
      <c r="D497" s="14" t="n"/>
      <c r="E497" s="5" t="n"/>
      <c r="F497" s="6">
        <f>IF(B497&amp;""="","",IFERROR(INDEX('المستفيدون'!$B$6:$B$505,MATCH(B497&amp;"",'المستفيدون'!$A$6:$A$505,0))&amp;"","كود غير موجود"))</f>
        <v/>
      </c>
      <c r="G497" s="6">
        <f>IF(F497="كود غير موجود","راجع الكود",IF(AND(N(D497)&gt;0,NOT(ISNUMBER(A497))),"بدون تاريخ",""))</f>
        <v/>
      </c>
    </row>
    <row r="498">
      <c r="A498" s="17" t="n"/>
      <c r="B498" s="5" t="n"/>
      <c r="C498" s="5" t="n"/>
      <c r="D498" s="14" t="n"/>
      <c r="E498" s="5" t="n"/>
      <c r="F498" s="6">
        <f>IF(B498&amp;""="","",IFERROR(INDEX('المستفيدون'!$B$6:$B$505,MATCH(B498&amp;"",'المستفيدون'!$A$6:$A$505,0))&amp;"","كود غير موجود"))</f>
        <v/>
      </c>
      <c r="G498" s="6">
        <f>IF(F498="كود غير موجود","راجع الكود",IF(AND(N(D498)&gt;0,NOT(ISNUMBER(A498))),"بدون تاريخ",""))</f>
        <v/>
      </c>
    </row>
    <row r="499">
      <c r="A499" s="17" t="n"/>
      <c r="B499" s="5" t="n"/>
      <c r="C499" s="5" t="n"/>
      <c r="D499" s="14" t="n"/>
      <c r="E499" s="5" t="n"/>
      <c r="F499" s="6">
        <f>IF(B499&amp;""="","",IFERROR(INDEX('المستفيدون'!$B$6:$B$505,MATCH(B499&amp;"",'المستفيدون'!$A$6:$A$505,0))&amp;"","كود غير موجود"))</f>
        <v/>
      </c>
      <c r="G499" s="6">
        <f>IF(F499="كود غير موجود","راجع الكود",IF(AND(N(D499)&gt;0,NOT(ISNUMBER(A499))),"بدون تاريخ",""))</f>
        <v/>
      </c>
    </row>
    <row r="500">
      <c r="A500" s="17" t="n"/>
      <c r="B500" s="5" t="n"/>
      <c r="C500" s="5" t="n"/>
      <c r="D500" s="14" t="n"/>
      <c r="E500" s="5" t="n"/>
      <c r="F500" s="6">
        <f>IF(B500&amp;""="","",IFERROR(INDEX('المستفيدون'!$B$6:$B$505,MATCH(B500&amp;"",'المستفيدون'!$A$6:$A$505,0))&amp;"","كود غير موجود"))</f>
        <v/>
      </c>
      <c r="G500" s="6">
        <f>IF(F500="كود غير موجود","راجع الكود",IF(AND(N(D500)&gt;0,NOT(ISNUMBER(A500))),"بدون تاريخ",""))</f>
        <v/>
      </c>
    </row>
    <row r="501">
      <c r="A501" s="17" t="n"/>
      <c r="B501" s="5" t="n"/>
      <c r="C501" s="5" t="n"/>
      <c r="D501" s="14" t="n"/>
      <c r="E501" s="5" t="n"/>
      <c r="F501" s="6">
        <f>IF(B501&amp;""="","",IFERROR(INDEX('المستفيدون'!$B$6:$B$505,MATCH(B501&amp;"",'المستفيدون'!$A$6:$A$505,0))&amp;"","كود غير موجود"))</f>
        <v/>
      </c>
      <c r="G501" s="6">
        <f>IF(F501="كود غير موجود","راجع الكود",IF(AND(N(D501)&gt;0,NOT(ISNUMBER(A501))),"بدون تاريخ",""))</f>
        <v/>
      </c>
    </row>
    <row r="502">
      <c r="A502" s="17" t="n"/>
      <c r="B502" s="5" t="n"/>
      <c r="C502" s="5" t="n"/>
      <c r="D502" s="14" t="n"/>
      <c r="E502" s="5" t="n"/>
      <c r="F502" s="6">
        <f>IF(B502&amp;""="","",IFERROR(INDEX('المستفيدون'!$B$6:$B$505,MATCH(B502&amp;"",'المستفيدون'!$A$6:$A$505,0))&amp;"","كود غير موجود"))</f>
        <v/>
      </c>
      <c r="G502" s="6">
        <f>IF(F502="كود غير موجود","راجع الكود",IF(AND(N(D502)&gt;0,NOT(ISNUMBER(A502))),"بدون تاريخ",""))</f>
        <v/>
      </c>
    </row>
    <row r="503">
      <c r="A503" s="17" t="n"/>
      <c r="B503" s="5" t="n"/>
      <c r="C503" s="5" t="n"/>
      <c r="D503" s="14" t="n"/>
      <c r="E503" s="5" t="n"/>
      <c r="F503" s="6">
        <f>IF(B503&amp;""="","",IFERROR(INDEX('المستفيدون'!$B$6:$B$505,MATCH(B503&amp;"",'المستفيدون'!$A$6:$A$505,0))&amp;"","كود غير موجود"))</f>
        <v/>
      </c>
      <c r="G503" s="6">
        <f>IF(F503="كود غير موجود","راجع الكود",IF(AND(N(D503)&gt;0,NOT(ISNUMBER(A503))),"بدون تاريخ",""))</f>
        <v/>
      </c>
    </row>
    <row r="504">
      <c r="A504" s="17" t="n"/>
      <c r="B504" s="5" t="n"/>
      <c r="C504" s="5" t="n"/>
      <c r="D504" s="14" t="n"/>
      <c r="E504" s="5" t="n"/>
      <c r="F504" s="6">
        <f>IF(B504&amp;""="","",IFERROR(INDEX('المستفيدون'!$B$6:$B$505,MATCH(B504&amp;"",'المستفيدون'!$A$6:$A$505,0))&amp;"","كود غير موجود"))</f>
        <v/>
      </c>
      <c r="G504" s="6">
        <f>IF(F504="كود غير موجود","راجع الكود",IF(AND(N(D504)&gt;0,NOT(ISNUMBER(A504))),"بدون تاريخ",""))</f>
        <v/>
      </c>
    </row>
    <row r="505">
      <c r="A505" s="17" t="n"/>
      <c r="B505" s="5" t="n"/>
      <c r="C505" s="5" t="n"/>
      <c r="D505" s="14" t="n"/>
      <c r="E505" s="5" t="n"/>
      <c r="F505" s="6">
        <f>IF(B505&amp;""="","",IFERROR(INDEX('المستفيدون'!$B$6:$B$505,MATCH(B505&amp;"",'المستفيدون'!$A$6:$A$505,0))&amp;"","كود غير موجود"))</f>
        <v/>
      </c>
      <c r="G505" s="6">
        <f>IF(F505="كود غير موجود","راجع الكود",IF(AND(N(D505)&gt;0,NOT(ISNUMBER(A505))),"بدون تاريخ",""))</f>
        <v/>
      </c>
    </row>
    <row r="506">
      <c r="A506" s="17" t="n"/>
      <c r="B506" s="5" t="n"/>
      <c r="C506" s="5" t="n"/>
      <c r="D506" s="14" t="n"/>
      <c r="E506" s="5" t="n"/>
      <c r="F506" s="6">
        <f>IF(B506&amp;""="","",IFERROR(INDEX('المستفيدون'!$B$6:$B$505,MATCH(B506&amp;"",'المستفيدون'!$A$6:$A$505,0))&amp;"","كود غير موجود"))</f>
        <v/>
      </c>
      <c r="G506" s="6">
        <f>IF(F506="كود غير موجود","راجع الكود",IF(AND(N(D506)&gt;0,NOT(ISNUMBER(A506))),"بدون تاريخ",""))</f>
        <v/>
      </c>
    </row>
    <row r="507">
      <c r="A507" s="17" t="n"/>
      <c r="B507" s="5" t="n"/>
      <c r="C507" s="5" t="n"/>
      <c r="D507" s="14" t="n"/>
      <c r="E507" s="5" t="n"/>
      <c r="F507" s="6">
        <f>IF(B507&amp;""="","",IFERROR(INDEX('المستفيدون'!$B$6:$B$505,MATCH(B507&amp;"",'المستفيدون'!$A$6:$A$505,0))&amp;"","كود غير موجود"))</f>
        <v/>
      </c>
      <c r="G507" s="6">
        <f>IF(F507="كود غير موجود","راجع الكود",IF(AND(N(D507)&gt;0,NOT(ISNUMBER(A507))),"بدون تاريخ",""))</f>
        <v/>
      </c>
    </row>
    <row r="508">
      <c r="A508" s="17" t="n"/>
      <c r="B508" s="5" t="n"/>
      <c r="C508" s="5" t="n"/>
      <c r="D508" s="14" t="n"/>
      <c r="E508" s="5" t="n"/>
      <c r="F508" s="6">
        <f>IF(B508&amp;""="","",IFERROR(INDEX('المستفيدون'!$B$6:$B$505,MATCH(B508&amp;"",'المستفيدون'!$A$6:$A$505,0))&amp;"","كود غير موجود"))</f>
        <v/>
      </c>
      <c r="G508" s="6">
        <f>IF(F508="كود غير موجود","راجع الكود",IF(AND(N(D508)&gt;0,NOT(ISNUMBER(A508))),"بدون تاريخ",""))</f>
        <v/>
      </c>
    </row>
    <row r="509">
      <c r="A509" s="17" t="n"/>
      <c r="B509" s="5" t="n"/>
      <c r="C509" s="5" t="n"/>
      <c r="D509" s="14" t="n"/>
      <c r="E509" s="5" t="n"/>
      <c r="F509" s="6">
        <f>IF(B509&amp;""="","",IFERROR(INDEX('المستفيدون'!$B$6:$B$505,MATCH(B509&amp;"",'المستفيدون'!$A$6:$A$505,0))&amp;"","كود غير موجود"))</f>
        <v/>
      </c>
      <c r="G509" s="6">
        <f>IF(F509="كود غير موجود","راجع الكود",IF(AND(N(D509)&gt;0,NOT(ISNUMBER(A509))),"بدون تاريخ",""))</f>
        <v/>
      </c>
    </row>
    <row r="510">
      <c r="A510" s="17" t="n"/>
      <c r="B510" s="5" t="n"/>
      <c r="C510" s="5" t="n"/>
      <c r="D510" s="14" t="n"/>
      <c r="E510" s="5" t="n"/>
      <c r="F510" s="6">
        <f>IF(B510&amp;""="","",IFERROR(INDEX('المستفيدون'!$B$6:$B$505,MATCH(B510&amp;"",'المستفيدون'!$A$6:$A$505,0))&amp;"","كود غير موجود"))</f>
        <v/>
      </c>
      <c r="G510" s="6">
        <f>IF(F510="كود غير موجود","راجع الكود",IF(AND(N(D510)&gt;0,NOT(ISNUMBER(A510))),"بدون تاريخ",""))</f>
        <v/>
      </c>
    </row>
    <row r="511">
      <c r="A511" s="17" t="n"/>
      <c r="B511" s="5" t="n"/>
      <c r="C511" s="5" t="n"/>
      <c r="D511" s="14" t="n"/>
      <c r="E511" s="5" t="n"/>
      <c r="F511" s="6">
        <f>IF(B511&amp;""="","",IFERROR(INDEX('المستفيدون'!$B$6:$B$505,MATCH(B511&amp;"",'المستفيدون'!$A$6:$A$505,0))&amp;"","كود غير موجود"))</f>
        <v/>
      </c>
      <c r="G511" s="6">
        <f>IF(F511="كود غير موجود","راجع الكود",IF(AND(N(D511)&gt;0,NOT(ISNUMBER(A511))),"بدون تاريخ",""))</f>
        <v/>
      </c>
    </row>
    <row r="512">
      <c r="A512" s="17" t="n"/>
      <c r="B512" s="5" t="n"/>
      <c r="C512" s="5" t="n"/>
      <c r="D512" s="14" t="n"/>
      <c r="E512" s="5" t="n"/>
      <c r="F512" s="6">
        <f>IF(B512&amp;""="","",IFERROR(INDEX('المستفيدون'!$B$6:$B$505,MATCH(B512&amp;"",'المستفيدون'!$A$6:$A$505,0))&amp;"","كود غير موجود"))</f>
        <v/>
      </c>
      <c r="G512" s="6">
        <f>IF(F512="كود غير موجود","راجع الكود",IF(AND(N(D512)&gt;0,NOT(ISNUMBER(A512))),"بدون تاريخ",""))</f>
        <v/>
      </c>
    </row>
    <row r="513">
      <c r="A513" s="17" t="n"/>
      <c r="B513" s="5" t="n"/>
      <c r="C513" s="5" t="n"/>
      <c r="D513" s="14" t="n"/>
      <c r="E513" s="5" t="n"/>
      <c r="F513" s="6">
        <f>IF(B513&amp;""="","",IFERROR(INDEX('المستفيدون'!$B$6:$B$505,MATCH(B513&amp;"",'المستفيدون'!$A$6:$A$505,0))&amp;"","كود غير موجود"))</f>
        <v/>
      </c>
      <c r="G513" s="6">
        <f>IF(F513="كود غير موجود","راجع الكود",IF(AND(N(D513)&gt;0,NOT(ISNUMBER(A513))),"بدون تاريخ",""))</f>
        <v/>
      </c>
    </row>
    <row r="514">
      <c r="A514" s="17" t="n"/>
      <c r="B514" s="5" t="n"/>
      <c r="C514" s="5" t="n"/>
      <c r="D514" s="14" t="n"/>
      <c r="E514" s="5" t="n"/>
      <c r="F514" s="6">
        <f>IF(B514&amp;""="","",IFERROR(INDEX('المستفيدون'!$B$6:$B$505,MATCH(B514&amp;"",'المستفيدون'!$A$6:$A$505,0))&amp;"","كود غير موجود"))</f>
        <v/>
      </c>
      <c r="G514" s="6">
        <f>IF(F514="كود غير موجود","راجع الكود",IF(AND(N(D514)&gt;0,NOT(ISNUMBER(A514))),"بدون تاريخ",""))</f>
        <v/>
      </c>
    </row>
    <row r="515">
      <c r="A515" s="17" t="n"/>
      <c r="B515" s="5" t="n"/>
      <c r="C515" s="5" t="n"/>
      <c r="D515" s="14" t="n"/>
      <c r="E515" s="5" t="n"/>
      <c r="F515" s="6">
        <f>IF(B515&amp;""="","",IFERROR(INDEX('المستفيدون'!$B$6:$B$505,MATCH(B515&amp;"",'المستفيدون'!$A$6:$A$505,0))&amp;"","كود غير موجود"))</f>
        <v/>
      </c>
      <c r="G515" s="6">
        <f>IF(F515="كود غير موجود","راجع الكود",IF(AND(N(D515)&gt;0,NOT(ISNUMBER(A515))),"بدون تاريخ",""))</f>
        <v/>
      </c>
    </row>
    <row r="516">
      <c r="A516" s="17" t="n"/>
      <c r="B516" s="5" t="n"/>
      <c r="C516" s="5" t="n"/>
      <c r="D516" s="14" t="n"/>
      <c r="E516" s="5" t="n"/>
      <c r="F516" s="6">
        <f>IF(B516&amp;""="","",IFERROR(INDEX('المستفيدون'!$B$6:$B$505,MATCH(B516&amp;"",'المستفيدون'!$A$6:$A$505,0))&amp;"","كود غير موجود"))</f>
        <v/>
      </c>
      <c r="G516" s="6">
        <f>IF(F516="كود غير موجود","راجع الكود",IF(AND(N(D516)&gt;0,NOT(ISNUMBER(A516))),"بدون تاريخ",""))</f>
        <v/>
      </c>
    </row>
    <row r="517">
      <c r="A517" s="17" t="n"/>
      <c r="B517" s="5" t="n"/>
      <c r="C517" s="5" t="n"/>
      <c r="D517" s="14" t="n"/>
      <c r="E517" s="5" t="n"/>
      <c r="F517" s="6">
        <f>IF(B517&amp;""="","",IFERROR(INDEX('المستفيدون'!$B$6:$B$505,MATCH(B517&amp;"",'المستفيدون'!$A$6:$A$505,0))&amp;"","كود غير موجود"))</f>
        <v/>
      </c>
      <c r="G517" s="6">
        <f>IF(F517="كود غير موجود","راجع الكود",IF(AND(N(D517)&gt;0,NOT(ISNUMBER(A517))),"بدون تاريخ",""))</f>
        <v/>
      </c>
    </row>
    <row r="518">
      <c r="A518" s="17" t="n"/>
      <c r="B518" s="5" t="n"/>
      <c r="C518" s="5" t="n"/>
      <c r="D518" s="14" t="n"/>
      <c r="E518" s="5" t="n"/>
      <c r="F518" s="6">
        <f>IF(B518&amp;""="","",IFERROR(INDEX('المستفيدون'!$B$6:$B$505,MATCH(B518&amp;"",'المستفيدون'!$A$6:$A$505,0))&amp;"","كود غير موجود"))</f>
        <v/>
      </c>
      <c r="G518" s="6">
        <f>IF(F518="كود غير موجود","راجع الكود",IF(AND(N(D518)&gt;0,NOT(ISNUMBER(A518))),"بدون تاريخ",""))</f>
        <v/>
      </c>
    </row>
    <row r="519">
      <c r="A519" s="17" t="n"/>
      <c r="B519" s="5" t="n"/>
      <c r="C519" s="5" t="n"/>
      <c r="D519" s="14" t="n"/>
      <c r="E519" s="5" t="n"/>
      <c r="F519" s="6">
        <f>IF(B519&amp;""="","",IFERROR(INDEX('المستفيدون'!$B$6:$B$505,MATCH(B519&amp;"",'المستفيدون'!$A$6:$A$505,0))&amp;"","كود غير موجود"))</f>
        <v/>
      </c>
      <c r="G519" s="6">
        <f>IF(F519="كود غير موجود","راجع الكود",IF(AND(N(D519)&gt;0,NOT(ISNUMBER(A519))),"بدون تاريخ",""))</f>
        <v/>
      </c>
    </row>
    <row r="520">
      <c r="A520" s="17" t="n"/>
      <c r="B520" s="5" t="n"/>
      <c r="C520" s="5" t="n"/>
      <c r="D520" s="14" t="n"/>
      <c r="E520" s="5" t="n"/>
      <c r="F520" s="6">
        <f>IF(B520&amp;""="","",IFERROR(INDEX('المستفيدون'!$B$6:$B$505,MATCH(B520&amp;"",'المستفيدون'!$A$6:$A$505,0))&amp;"","كود غير موجود"))</f>
        <v/>
      </c>
      <c r="G520" s="6">
        <f>IF(F520="كود غير موجود","راجع الكود",IF(AND(N(D520)&gt;0,NOT(ISNUMBER(A520))),"بدون تاريخ",""))</f>
        <v/>
      </c>
    </row>
    <row r="521">
      <c r="A521" s="17" t="n"/>
      <c r="B521" s="5" t="n"/>
      <c r="C521" s="5" t="n"/>
      <c r="D521" s="14" t="n"/>
      <c r="E521" s="5" t="n"/>
      <c r="F521" s="6">
        <f>IF(B521&amp;""="","",IFERROR(INDEX('المستفيدون'!$B$6:$B$505,MATCH(B521&amp;"",'المستفيدون'!$A$6:$A$505,0))&amp;"","كود غير موجود"))</f>
        <v/>
      </c>
      <c r="G521" s="6">
        <f>IF(F521="كود غير موجود","راجع الكود",IF(AND(N(D521)&gt;0,NOT(ISNUMBER(A521))),"بدون تاريخ",""))</f>
        <v/>
      </c>
    </row>
    <row r="522">
      <c r="A522" s="17" t="n"/>
      <c r="B522" s="5" t="n"/>
      <c r="C522" s="5" t="n"/>
      <c r="D522" s="14" t="n"/>
      <c r="E522" s="5" t="n"/>
      <c r="F522" s="6">
        <f>IF(B522&amp;""="","",IFERROR(INDEX('المستفيدون'!$B$6:$B$505,MATCH(B522&amp;"",'المستفيدون'!$A$6:$A$505,0))&amp;"","كود غير موجود"))</f>
        <v/>
      </c>
      <c r="G522" s="6">
        <f>IF(F522="كود غير موجود","راجع الكود",IF(AND(N(D522)&gt;0,NOT(ISNUMBER(A522))),"بدون تاريخ",""))</f>
        <v/>
      </c>
    </row>
    <row r="523">
      <c r="A523" s="17" t="n"/>
      <c r="B523" s="5" t="n"/>
      <c r="C523" s="5" t="n"/>
      <c r="D523" s="14" t="n"/>
      <c r="E523" s="5" t="n"/>
      <c r="F523" s="6">
        <f>IF(B523&amp;""="","",IFERROR(INDEX('المستفيدون'!$B$6:$B$505,MATCH(B523&amp;"",'المستفيدون'!$A$6:$A$505,0))&amp;"","كود غير موجود"))</f>
        <v/>
      </c>
      <c r="G523" s="6">
        <f>IF(F523="كود غير موجود","راجع الكود",IF(AND(N(D523)&gt;0,NOT(ISNUMBER(A523))),"بدون تاريخ",""))</f>
        <v/>
      </c>
    </row>
    <row r="524">
      <c r="A524" s="17" t="n"/>
      <c r="B524" s="5" t="n"/>
      <c r="C524" s="5" t="n"/>
      <c r="D524" s="14" t="n"/>
      <c r="E524" s="5" t="n"/>
      <c r="F524" s="6">
        <f>IF(B524&amp;""="","",IFERROR(INDEX('المستفيدون'!$B$6:$B$505,MATCH(B524&amp;"",'المستفيدون'!$A$6:$A$505,0))&amp;"","كود غير موجود"))</f>
        <v/>
      </c>
      <c r="G524" s="6">
        <f>IF(F524="كود غير موجود","راجع الكود",IF(AND(N(D524)&gt;0,NOT(ISNUMBER(A524))),"بدون تاريخ",""))</f>
        <v/>
      </c>
    </row>
    <row r="525">
      <c r="A525" s="17" t="n"/>
      <c r="B525" s="5" t="n"/>
      <c r="C525" s="5" t="n"/>
      <c r="D525" s="14" t="n"/>
      <c r="E525" s="5" t="n"/>
      <c r="F525" s="6">
        <f>IF(B525&amp;""="","",IFERROR(INDEX('المستفيدون'!$B$6:$B$505,MATCH(B525&amp;"",'المستفيدون'!$A$6:$A$505,0))&amp;"","كود غير موجود"))</f>
        <v/>
      </c>
      <c r="G525" s="6">
        <f>IF(F525="كود غير موجود","راجع الكود",IF(AND(N(D525)&gt;0,NOT(ISNUMBER(A525))),"بدون تاريخ",""))</f>
        <v/>
      </c>
    </row>
    <row r="526">
      <c r="A526" s="17" t="n"/>
      <c r="B526" s="5" t="n"/>
      <c r="C526" s="5" t="n"/>
      <c r="D526" s="14" t="n"/>
      <c r="E526" s="5" t="n"/>
      <c r="F526" s="6">
        <f>IF(B526&amp;""="","",IFERROR(INDEX('المستفيدون'!$B$6:$B$505,MATCH(B526&amp;"",'المستفيدون'!$A$6:$A$505,0))&amp;"","كود غير موجود"))</f>
        <v/>
      </c>
      <c r="G526" s="6">
        <f>IF(F526="كود غير موجود","راجع الكود",IF(AND(N(D526)&gt;0,NOT(ISNUMBER(A526))),"بدون تاريخ",""))</f>
        <v/>
      </c>
    </row>
    <row r="527">
      <c r="A527" s="17" t="n"/>
      <c r="B527" s="5" t="n"/>
      <c r="C527" s="5" t="n"/>
      <c r="D527" s="14" t="n"/>
      <c r="E527" s="5" t="n"/>
      <c r="F527" s="6">
        <f>IF(B527&amp;""="","",IFERROR(INDEX('المستفيدون'!$B$6:$B$505,MATCH(B527&amp;"",'المستفيدون'!$A$6:$A$505,0))&amp;"","كود غير موجود"))</f>
        <v/>
      </c>
      <c r="G527" s="6">
        <f>IF(F527="كود غير موجود","راجع الكود",IF(AND(N(D527)&gt;0,NOT(ISNUMBER(A527))),"بدون تاريخ",""))</f>
        <v/>
      </c>
    </row>
    <row r="528">
      <c r="A528" s="17" t="n"/>
      <c r="B528" s="5" t="n"/>
      <c r="C528" s="5" t="n"/>
      <c r="D528" s="14" t="n"/>
      <c r="E528" s="5" t="n"/>
      <c r="F528" s="6">
        <f>IF(B528&amp;""="","",IFERROR(INDEX('المستفيدون'!$B$6:$B$505,MATCH(B528&amp;"",'المستفيدون'!$A$6:$A$505,0))&amp;"","كود غير موجود"))</f>
        <v/>
      </c>
      <c r="G528" s="6">
        <f>IF(F528="كود غير موجود","راجع الكود",IF(AND(N(D528)&gt;0,NOT(ISNUMBER(A528))),"بدون تاريخ",""))</f>
        <v/>
      </c>
    </row>
    <row r="529">
      <c r="A529" s="17" t="n"/>
      <c r="B529" s="5" t="n"/>
      <c r="C529" s="5" t="n"/>
      <c r="D529" s="14" t="n"/>
      <c r="E529" s="5" t="n"/>
      <c r="F529" s="6">
        <f>IF(B529&amp;""="","",IFERROR(INDEX('المستفيدون'!$B$6:$B$505,MATCH(B529&amp;"",'المستفيدون'!$A$6:$A$505,0))&amp;"","كود غير موجود"))</f>
        <v/>
      </c>
      <c r="G529" s="6">
        <f>IF(F529="كود غير موجود","راجع الكود",IF(AND(N(D529)&gt;0,NOT(ISNUMBER(A529))),"بدون تاريخ",""))</f>
        <v/>
      </c>
    </row>
    <row r="530">
      <c r="A530" s="17" t="n"/>
      <c r="B530" s="5" t="n"/>
      <c r="C530" s="5" t="n"/>
      <c r="D530" s="14" t="n"/>
      <c r="E530" s="5" t="n"/>
      <c r="F530" s="6">
        <f>IF(B530&amp;""="","",IFERROR(INDEX('المستفيدون'!$B$6:$B$505,MATCH(B530&amp;"",'المستفيدون'!$A$6:$A$505,0))&amp;"","كود غير موجود"))</f>
        <v/>
      </c>
      <c r="G530" s="6">
        <f>IF(F530="كود غير موجود","راجع الكود",IF(AND(N(D530)&gt;0,NOT(ISNUMBER(A530))),"بدون تاريخ",""))</f>
        <v/>
      </c>
    </row>
    <row r="531">
      <c r="A531" s="17" t="n"/>
      <c r="B531" s="5" t="n"/>
      <c r="C531" s="5" t="n"/>
      <c r="D531" s="14" t="n"/>
      <c r="E531" s="5" t="n"/>
      <c r="F531" s="6">
        <f>IF(B531&amp;""="","",IFERROR(INDEX('المستفيدون'!$B$6:$B$505,MATCH(B531&amp;"",'المستفيدون'!$A$6:$A$505,0))&amp;"","كود غير موجود"))</f>
        <v/>
      </c>
      <c r="G531" s="6">
        <f>IF(F531="كود غير موجود","راجع الكود",IF(AND(N(D531)&gt;0,NOT(ISNUMBER(A531))),"بدون تاريخ",""))</f>
        <v/>
      </c>
    </row>
    <row r="532">
      <c r="A532" s="17" t="n"/>
      <c r="B532" s="5" t="n"/>
      <c r="C532" s="5" t="n"/>
      <c r="D532" s="14" t="n"/>
      <c r="E532" s="5" t="n"/>
      <c r="F532" s="6">
        <f>IF(B532&amp;""="","",IFERROR(INDEX('المستفيدون'!$B$6:$B$505,MATCH(B532&amp;"",'المستفيدون'!$A$6:$A$505,0))&amp;"","كود غير موجود"))</f>
        <v/>
      </c>
      <c r="G532" s="6">
        <f>IF(F532="كود غير موجود","راجع الكود",IF(AND(N(D532)&gt;0,NOT(ISNUMBER(A532))),"بدون تاريخ",""))</f>
        <v/>
      </c>
    </row>
    <row r="533">
      <c r="A533" s="17" t="n"/>
      <c r="B533" s="5" t="n"/>
      <c r="C533" s="5" t="n"/>
      <c r="D533" s="14" t="n"/>
      <c r="E533" s="5" t="n"/>
      <c r="F533" s="6">
        <f>IF(B533&amp;""="","",IFERROR(INDEX('المستفيدون'!$B$6:$B$505,MATCH(B533&amp;"",'المستفيدون'!$A$6:$A$505,0))&amp;"","كود غير موجود"))</f>
        <v/>
      </c>
      <c r="G533" s="6">
        <f>IF(F533="كود غير موجود","راجع الكود",IF(AND(N(D533)&gt;0,NOT(ISNUMBER(A533))),"بدون تاريخ",""))</f>
        <v/>
      </c>
    </row>
    <row r="534">
      <c r="A534" s="17" t="n"/>
      <c r="B534" s="5" t="n"/>
      <c r="C534" s="5" t="n"/>
      <c r="D534" s="14" t="n"/>
      <c r="E534" s="5" t="n"/>
      <c r="F534" s="6">
        <f>IF(B534&amp;""="","",IFERROR(INDEX('المستفيدون'!$B$6:$B$505,MATCH(B534&amp;"",'المستفيدون'!$A$6:$A$505,0))&amp;"","كود غير موجود"))</f>
        <v/>
      </c>
      <c r="G534" s="6">
        <f>IF(F534="كود غير موجود","راجع الكود",IF(AND(N(D534)&gt;0,NOT(ISNUMBER(A534))),"بدون تاريخ",""))</f>
        <v/>
      </c>
    </row>
    <row r="535">
      <c r="A535" s="17" t="n"/>
      <c r="B535" s="5" t="n"/>
      <c r="C535" s="5" t="n"/>
      <c r="D535" s="14" t="n"/>
      <c r="E535" s="5" t="n"/>
      <c r="F535" s="6">
        <f>IF(B535&amp;""="","",IFERROR(INDEX('المستفيدون'!$B$6:$B$505,MATCH(B535&amp;"",'المستفيدون'!$A$6:$A$505,0))&amp;"","كود غير موجود"))</f>
        <v/>
      </c>
      <c r="G535" s="6">
        <f>IF(F535="كود غير موجود","راجع الكود",IF(AND(N(D535)&gt;0,NOT(ISNUMBER(A535))),"بدون تاريخ",""))</f>
        <v/>
      </c>
    </row>
    <row r="536">
      <c r="A536" s="17" t="n"/>
      <c r="B536" s="5" t="n"/>
      <c r="C536" s="5" t="n"/>
      <c r="D536" s="14" t="n"/>
      <c r="E536" s="5" t="n"/>
      <c r="F536" s="6">
        <f>IF(B536&amp;""="","",IFERROR(INDEX('المستفيدون'!$B$6:$B$505,MATCH(B536&amp;"",'المستفيدون'!$A$6:$A$505,0))&amp;"","كود غير موجود"))</f>
        <v/>
      </c>
      <c r="G536" s="6">
        <f>IF(F536="كود غير موجود","راجع الكود",IF(AND(N(D536)&gt;0,NOT(ISNUMBER(A536))),"بدون تاريخ",""))</f>
        <v/>
      </c>
    </row>
    <row r="537">
      <c r="A537" s="17" t="n"/>
      <c r="B537" s="5" t="n"/>
      <c r="C537" s="5" t="n"/>
      <c r="D537" s="14" t="n"/>
      <c r="E537" s="5" t="n"/>
      <c r="F537" s="6">
        <f>IF(B537&amp;""="","",IFERROR(INDEX('المستفيدون'!$B$6:$B$505,MATCH(B537&amp;"",'المستفيدون'!$A$6:$A$505,0))&amp;"","كود غير موجود"))</f>
        <v/>
      </c>
      <c r="G537" s="6">
        <f>IF(F537="كود غير موجود","راجع الكود",IF(AND(N(D537)&gt;0,NOT(ISNUMBER(A537))),"بدون تاريخ",""))</f>
        <v/>
      </c>
    </row>
    <row r="538">
      <c r="A538" s="17" t="n"/>
      <c r="B538" s="5" t="n"/>
      <c r="C538" s="5" t="n"/>
      <c r="D538" s="14" t="n"/>
      <c r="E538" s="5" t="n"/>
      <c r="F538" s="6">
        <f>IF(B538&amp;""="","",IFERROR(INDEX('المستفيدون'!$B$6:$B$505,MATCH(B538&amp;"",'المستفيدون'!$A$6:$A$505,0))&amp;"","كود غير موجود"))</f>
        <v/>
      </c>
      <c r="G538" s="6">
        <f>IF(F538="كود غير موجود","راجع الكود",IF(AND(N(D538)&gt;0,NOT(ISNUMBER(A538))),"بدون تاريخ",""))</f>
        <v/>
      </c>
    </row>
    <row r="539">
      <c r="A539" s="17" t="n"/>
      <c r="B539" s="5" t="n"/>
      <c r="C539" s="5" t="n"/>
      <c r="D539" s="14" t="n"/>
      <c r="E539" s="5" t="n"/>
      <c r="F539" s="6">
        <f>IF(B539&amp;""="","",IFERROR(INDEX('المستفيدون'!$B$6:$B$505,MATCH(B539&amp;"",'المستفيدون'!$A$6:$A$505,0))&amp;"","كود غير موجود"))</f>
        <v/>
      </c>
      <c r="G539" s="6">
        <f>IF(F539="كود غير موجود","راجع الكود",IF(AND(N(D539)&gt;0,NOT(ISNUMBER(A539))),"بدون تاريخ",""))</f>
        <v/>
      </c>
    </row>
    <row r="540">
      <c r="A540" s="17" t="n"/>
      <c r="B540" s="5" t="n"/>
      <c r="C540" s="5" t="n"/>
      <c r="D540" s="14" t="n"/>
      <c r="E540" s="5" t="n"/>
      <c r="F540" s="6">
        <f>IF(B540&amp;""="","",IFERROR(INDEX('المستفيدون'!$B$6:$B$505,MATCH(B540&amp;"",'المستفيدون'!$A$6:$A$505,0))&amp;"","كود غير موجود"))</f>
        <v/>
      </c>
      <c r="G540" s="6">
        <f>IF(F540="كود غير موجود","راجع الكود",IF(AND(N(D540)&gt;0,NOT(ISNUMBER(A540))),"بدون تاريخ",""))</f>
        <v/>
      </c>
    </row>
    <row r="541">
      <c r="A541" s="17" t="n"/>
      <c r="B541" s="5" t="n"/>
      <c r="C541" s="5" t="n"/>
      <c r="D541" s="14" t="n"/>
      <c r="E541" s="5" t="n"/>
      <c r="F541" s="6">
        <f>IF(B541&amp;""="","",IFERROR(INDEX('المستفيدون'!$B$6:$B$505,MATCH(B541&amp;"",'المستفيدون'!$A$6:$A$505,0))&amp;"","كود غير موجود"))</f>
        <v/>
      </c>
      <c r="G541" s="6">
        <f>IF(F541="كود غير موجود","راجع الكود",IF(AND(N(D541)&gt;0,NOT(ISNUMBER(A541))),"بدون تاريخ",""))</f>
        <v/>
      </c>
    </row>
    <row r="542">
      <c r="A542" s="17" t="n"/>
      <c r="B542" s="5" t="n"/>
      <c r="C542" s="5" t="n"/>
      <c r="D542" s="14" t="n"/>
      <c r="E542" s="5" t="n"/>
      <c r="F542" s="6">
        <f>IF(B542&amp;""="","",IFERROR(INDEX('المستفيدون'!$B$6:$B$505,MATCH(B542&amp;"",'المستفيدون'!$A$6:$A$505,0))&amp;"","كود غير موجود"))</f>
        <v/>
      </c>
      <c r="G542" s="6">
        <f>IF(F542="كود غير موجود","راجع الكود",IF(AND(N(D542)&gt;0,NOT(ISNUMBER(A542))),"بدون تاريخ",""))</f>
        <v/>
      </c>
    </row>
    <row r="543">
      <c r="A543" s="17" t="n"/>
      <c r="B543" s="5" t="n"/>
      <c r="C543" s="5" t="n"/>
      <c r="D543" s="14" t="n"/>
      <c r="E543" s="5" t="n"/>
      <c r="F543" s="6">
        <f>IF(B543&amp;""="","",IFERROR(INDEX('المستفيدون'!$B$6:$B$505,MATCH(B543&amp;"",'المستفيدون'!$A$6:$A$505,0))&amp;"","كود غير موجود"))</f>
        <v/>
      </c>
      <c r="G543" s="6">
        <f>IF(F543="كود غير موجود","راجع الكود",IF(AND(N(D543)&gt;0,NOT(ISNUMBER(A543))),"بدون تاريخ",""))</f>
        <v/>
      </c>
    </row>
    <row r="544">
      <c r="A544" s="17" t="n"/>
      <c r="B544" s="5" t="n"/>
      <c r="C544" s="5" t="n"/>
      <c r="D544" s="14" t="n"/>
      <c r="E544" s="5" t="n"/>
      <c r="F544" s="6">
        <f>IF(B544&amp;""="","",IFERROR(INDEX('المستفيدون'!$B$6:$B$505,MATCH(B544&amp;"",'المستفيدون'!$A$6:$A$505,0))&amp;"","كود غير موجود"))</f>
        <v/>
      </c>
      <c r="G544" s="6">
        <f>IF(F544="كود غير موجود","راجع الكود",IF(AND(N(D544)&gt;0,NOT(ISNUMBER(A544))),"بدون تاريخ",""))</f>
        <v/>
      </c>
    </row>
    <row r="545">
      <c r="A545" s="17" t="n"/>
      <c r="B545" s="5" t="n"/>
      <c r="C545" s="5" t="n"/>
      <c r="D545" s="14" t="n"/>
      <c r="E545" s="5" t="n"/>
      <c r="F545" s="6">
        <f>IF(B545&amp;""="","",IFERROR(INDEX('المستفيدون'!$B$6:$B$505,MATCH(B545&amp;"",'المستفيدون'!$A$6:$A$505,0))&amp;"","كود غير موجود"))</f>
        <v/>
      </c>
      <c r="G545" s="6">
        <f>IF(F545="كود غير موجود","راجع الكود",IF(AND(N(D545)&gt;0,NOT(ISNUMBER(A545))),"بدون تاريخ",""))</f>
        <v/>
      </c>
    </row>
    <row r="546">
      <c r="A546" s="17" t="n"/>
      <c r="B546" s="5" t="n"/>
      <c r="C546" s="5" t="n"/>
      <c r="D546" s="14" t="n"/>
      <c r="E546" s="5" t="n"/>
      <c r="F546" s="6">
        <f>IF(B546&amp;""="","",IFERROR(INDEX('المستفيدون'!$B$6:$B$505,MATCH(B546&amp;"",'المستفيدون'!$A$6:$A$505,0))&amp;"","كود غير موجود"))</f>
        <v/>
      </c>
      <c r="G546" s="6">
        <f>IF(F546="كود غير موجود","راجع الكود",IF(AND(N(D546)&gt;0,NOT(ISNUMBER(A546))),"بدون تاريخ",""))</f>
        <v/>
      </c>
    </row>
    <row r="547">
      <c r="A547" s="17" t="n"/>
      <c r="B547" s="5" t="n"/>
      <c r="C547" s="5" t="n"/>
      <c r="D547" s="14" t="n"/>
      <c r="E547" s="5" t="n"/>
      <c r="F547" s="6">
        <f>IF(B547&amp;""="","",IFERROR(INDEX('المستفيدون'!$B$6:$B$505,MATCH(B547&amp;"",'المستفيدون'!$A$6:$A$505,0))&amp;"","كود غير موجود"))</f>
        <v/>
      </c>
      <c r="G547" s="6">
        <f>IF(F547="كود غير موجود","راجع الكود",IF(AND(N(D547)&gt;0,NOT(ISNUMBER(A547))),"بدون تاريخ",""))</f>
        <v/>
      </c>
    </row>
    <row r="548">
      <c r="A548" s="17" t="n"/>
      <c r="B548" s="5" t="n"/>
      <c r="C548" s="5" t="n"/>
      <c r="D548" s="14" t="n"/>
      <c r="E548" s="5" t="n"/>
      <c r="F548" s="6">
        <f>IF(B548&amp;""="","",IFERROR(INDEX('المستفيدون'!$B$6:$B$505,MATCH(B548&amp;"",'المستفيدون'!$A$6:$A$505,0))&amp;"","كود غير موجود"))</f>
        <v/>
      </c>
      <c r="G548" s="6">
        <f>IF(F548="كود غير موجود","راجع الكود",IF(AND(N(D548)&gt;0,NOT(ISNUMBER(A548))),"بدون تاريخ",""))</f>
        <v/>
      </c>
    </row>
    <row r="549">
      <c r="A549" s="17" t="n"/>
      <c r="B549" s="5" t="n"/>
      <c r="C549" s="5" t="n"/>
      <c r="D549" s="14" t="n"/>
      <c r="E549" s="5" t="n"/>
      <c r="F549" s="6">
        <f>IF(B549&amp;""="","",IFERROR(INDEX('المستفيدون'!$B$6:$B$505,MATCH(B549&amp;"",'المستفيدون'!$A$6:$A$505,0))&amp;"","كود غير موجود"))</f>
        <v/>
      </c>
      <c r="G549" s="6">
        <f>IF(F549="كود غير موجود","راجع الكود",IF(AND(N(D549)&gt;0,NOT(ISNUMBER(A549))),"بدون تاريخ",""))</f>
        <v/>
      </c>
    </row>
    <row r="550">
      <c r="A550" s="17" t="n"/>
      <c r="B550" s="5" t="n"/>
      <c r="C550" s="5" t="n"/>
      <c r="D550" s="14" t="n"/>
      <c r="E550" s="5" t="n"/>
      <c r="F550" s="6">
        <f>IF(B550&amp;""="","",IFERROR(INDEX('المستفيدون'!$B$6:$B$505,MATCH(B550&amp;"",'المستفيدون'!$A$6:$A$505,0))&amp;"","كود غير موجود"))</f>
        <v/>
      </c>
      <c r="G550" s="6">
        <f>IF(F550="كود غير موجود","راجع الكود",IF(AND(N(D550)&gt;0,NOT(ISNUMBER(A550))),"بدون تاريخ",""))</f>
        <v/>
      </c>
    </row>
    <row r="551">
      <c r="A551" s="17" t="n"/>
      <c r="B551" s="5" t="n"/>
      <c r="C551" s="5" t="n"/>
      <c r="D551" s="14" t="n"/>
      <c r="E551" s="5" t="n"/>
      <c r="F551" s="6">
        <f>IF(B551&amp;""="","",IFERROR(INDEX('المستفيدون'!$B$6:$B$505,MATCH(B551&amp;"",'المستفيدون'!$A$6:$A$505,0))&amp;"","كود غير موجود"))</f>
        <v/>
      </c>
      <c r="G551" s="6">
        <f>IF(F551="كود غير موجود","راجع الكود",IF(AND(N(D551)&gt;0,NOT(ISNUMBER(A551))),"بدون تاريخ",""))</f>
        <v/>
      </c>
    </row>
    <row r="552">
      <c r="A552" s="17" t="n"/>
      <c r="B552" s="5" t="n"/>
      <c r="C552" s="5" t="n"/>
      <c r="D552" s="14" t="n"/>
      <c r="E552" s="5" t="n"/>
      <c r="F552" s="6">
        <f>IF(B552&amp;""="","",IFERROR(INDEX('المستفيدون'!$B$6:$B$505,MATCH(B552&amp;"",'المستفيدون'!$A$6:$A$505,0))&amp;"","كود غير موجود"))</f>
        <v/>
      </c>
      <c r="G552" s="6">
        <f>IF(F552="كود غير موجود","راجع الكود",IF(AND(N(D552)&gt;0,NOT(ISNUMBER(A552))),"بدون تاريخ",""))</f>
        <v/>
      </c>
    </row>
    <row r="553">
      <c r="A553" s="17" t="n"/>
      <c r="B553" s="5" t="n"/>
      <c r="C553" s="5" t="n"/>
      <c r="D553" s="14" t="n"/>
      <c r="E553" s="5" t="n"/>
      <c r="F553" s="6">
        <f>IF(B553&amp;""="","",IFERROR(INDEX('المستفيدون'!$B$6:$B$505,MATCH(B553&amp;"",'المستفيدون'!$A$6:$A$505,0))&amp;"","كود غير موجود"))</f>
        <v/>
      </c>
      <c r="G553" s="6">
        <f>IF(F553="كود غير موجود","راجع الكود",IF(AND(N(D553)&gt;0,NOT(ISNUMBER(A553))),"بدون تاريخ",""))</f>
        <v/>
      </c>
    </row>
    <row r="554">
      <c r="A554" s="17" t="n"/>
      <c r="B554" s="5" t="n"/>
      <c r="C554" s="5" t="n"/>
      <c r="D554" s="14" t="n"/>
      <c r="E554" s="5" t="n"/>
      <c r="F554" s="6">
        <f>IF(B554&amp;""="","",IFERROR(INDEX('المستفيدون'!$B$6:$B$505,MATCH(B554&amp;"",'المستفيدون'!$A$6:$A$505,0))&amp;"","كود غير موجود"))</f>
        <v/>
      </c>
      <c r="G554" s="6">
        <f>IF(F554="كود غير موجود","راجع الكود",IF(AND(N(D554)&gt;0,NOT(ISNUMBER(A554))),"بدون تاريخ",""))</f>
        <v/>
      </c>
    </row>
    <row r="555">
      <c r="A555" s="17" t="n"/>
      <c r="B555" s="5" t="n"/>
      <c r="C555" s="5" t="n"/>
      <c r="D555" s="14" t="n"/>
      <c r="E555" s="5" t="n"/>
      <c r="F555" s="6">
        <f>IF(B555&amp;""="","",IFERROR(INDEX('المستفيدون'!$B$6:$B$505,MATCH(B555&amp;"",'المستفيدون'!$A$6:$A$505,0))&amp;"","كود غير موجود"))</f>
        <v/>
      </c>
      <c r="G555" s="6">
        <f>IF(F555="كود غير موجود","راجع الكود",IF(AND(N(D555)&gt;0,NOT(ISNUMBER(A555))),"بدون تاريخ",""))</f>
        <v/>
      </c>
    </row>
    <row r="556">
      <c r="A556" s="17" t="n"/>
      <c r="B556" s="5" t="n"/>
      <c r="C556" s="5" t="n"/>
      <c r="D556" s="14" t="n"/>
      <c r="E556" s="5" t="n"/>
      <c r="F556" s="6">
        <f>IF(B556&amp;""="","",IFERROR(INDEX('المستفيدون'!$B$6:$B$505,MATCH(B556&amp;"",'المستفيدون'!$A$6:$A$505,0))&amp;"","كود غير موجود"))</f>
        <v/>
      </c>
      <c r="G556" s="6">
        <f>IF(F556="كود غير موجود","راجع الكود",IF(AND(N(D556)&gt;0,NOT(ISNUMBER(A556))),"بدون تاريخ",""))</f>
        <v/>
      </c>
    </row>
    <row r="557">
      <c r="A557" s="17" t="n"/>
      <c r="B557" s="5" t="n"/>
      <c r="C557" s="5" t="n"/>
      <c r="D557" s="14" t="n"/>
      <c r="E557" s="5" t="n"/>
      <c r="F557" s="6">
        <f>IF(B557&amp;""="","",IFERROR(INDEX('المستفيدون'!$B$6:$B$505,MATCH(B557&amp;"",'المستفيدون'!$A$6:$A$505,0))&amp;"","كود غير موجود"))</f>
        <v/>
      </c>
      <c r="G557" s="6">
        <f>IF(F557="كود غير موجود","راجع الكود",IF(AND(N(D557)&gt;0,NOT(ISNUMBER(A557))),"بدون تاريخ",""))</f>
        <v/>
      </c>
    </row>
    <row r="558">
      <c r="A558" s="17" t="n"/>
      <c r="B558" s="5" t="n"/>
      <c r="C558" s="5" t="n"/>
      <c r="D558" s="14" t="n"/>
      <c r="E558" s="5" t="n"/>
      <c r="F558" s="6">
        <f>IF(B558&amp;""="","",IFERROR(INDEX('المستفيدون'!$B$6:$B$505,MATCH(B558&amp;"",'المستفيدون'!$A$6:$A$505,0))&amp;"","كود غير موجود"))</f>
        <v/>
      </c>
      <c r="G558" s="6">
        <f>IF(F558="كود غير موجود","راجع الكود",IF(AND(N(D558)&gt;0,NOT(ISNUMBER(A558))),"بدون تاريخ",""))</f>
        <v/>
      </c>
    </row>
    <row r="559">
      <c r="A559" s="17" t="n"/>
      <c r="B559" s="5" t="n"/>
      <c r="C559" s="5" t="n"/>
      <c r="D559" s="14" t="n"/>
      <c r="E559" s="5" t="n"/>
      <c r="F559" s="6">
        <f>IF(B559&amp;""="","",IFERROR(INDEX('المستفيدون'!$B$6:$B$505,MATCH(B559&amp;"",'المستفيدون'!$A$6:$A$505,0))&amp;"","كود غير موجود"))</f>
        <v/>
      </c>
      <c r="G559" s="6">
        <f>IF(F559="كود غير موجود","راجع الكود",IF(AND(N(D559)&gt;0,NOT(ISNUMBER(A559))),"بدون تاريخ",""))</f>
        <v/>
      </c>
    </row>
    <row r="560">
      <c r="A560" s="17" t="n"/>
      <c r="B560" s="5" t="n"/>
      <c r="C560" s="5" t="n"/>
      <c r="D560" s="14" t="n"/>
      <c r="E560" s="5" t="n"/>
      <c r="F560" s="6">
        <f>IF(B560&amp;""="","",IFERROR(INDEX('المستفيدون'!$B$6:$B$505,MATCH(B560&amp;"",'المستفيدون'!$A$6:$A$505,0))&amp;"","كود غير موجود"))</f>
        <v/>
      </c>
      <c r="G560" s="6">
        <f>IF(F560="كود غير موجود","راجع الكود",IF(AND(N(D560)&gt;0,NOT(ISNUMBER(A560))),"بدون تاريخ",""))</f>
        <v/>
      </c>
    </row>
    <row r="561">
      <c r="A561" s="17" t="n"/>
      <c r="B561" s="5" t="n"/>
      <c r="C561" s="5" t="n"/>
      <c r="D561" s="14" t="n"/>
      <c r="E561" s="5" t="n"/>
      <c r="F561" s="6">
        <f>IF(B561&amp;""="","",IFERROR(INDEX('المستفيدون'!$B$6:$B$505,MATCH(B561&amp;"",'المستفيدون'!$A$6:$A$505,0))&amp;"","كود غير موجود"))</f>
        <v/>
      </c>
      <c r="G561" s="6">
        <f>IF(F561="كود غير موجود","راجع الكود",IF(AND(N(D561)&gt;0,NOT(ISNUMBER(A561))),"بدون تاريخ",""))</f>
        <v/>
      </c>
    </row>
    <row r="562">
      <c r="A562" s="17" t="n"/>
      <c r="B562" s="5" t="n"/>
      <c r="C562" s="5" t="n"/>
      <c r="D562" s="14" t="n"/>
      <c r="E562" s="5" t="n"/>
      <c r="F562" s="6">
        <f>IF(B562&amp;""="","",IFERROR(INDEX('المستفيدون'!$B$6:$B$505,MATCH(B562&amp;"",'المستفيدون'!$A$6:$A$505,0))&amp;"","كود غير موجود"))</f>
        <v/>
      </c>
      <c r="G562" s="6">
        <f>IF(F562="كود غير موجود","راجع الكود",IF(AND(N(D562)&gt;0,NOT(ISNUMBER(A562))),"بدون تاريخ",""))</f>
        <v/>
      </c>
    </row>
    <row r="563">
      <c r="A563" s="17" t="n"/>
      <c r="B563" s="5" t="n"/>
      <c r="C563" s="5" t="n"/>
      <c r="D563" s="14" t="n"/>
      <c r="E563" s="5" t="n"/>
      <c r="F563" s="6">
        <f>IF(B563&amp;""="","",IFERROR(INDEX('المستفيدون'!$B$6:$B$505,MATCH(B563&amp;"",'المستفيدون'!$A$6:$A$505,0))&amp;"","كود غير موجود"))</f>
        <v/>
      </c>
      <c r="G563" s="6">
        <f>IF(F563="كود غير موجود","راجع الكود",IF(AND(N(D563)&gt;0,NOT(ISNUMBER(A563))),"بدون تاريخ",""))</f>
        <v/>
      </c>
    </row>
    <row r="564">
      <c r="A564" s="17" t="n"/>
      <c r="B564" s="5" t="n"/>
      <c r="C564" s="5" t="n"/>
      <c r="D564" s="14" t="n"/>
      <c r="E564" s="5" t="n"/>
      <c r="F564" s="6">
        <f>IF(B564&amp;""="","",IFERROR(INDEX('المستفيدون'!$B$6:$B$505,MATCH(B564&amp;"",'المستفيدون'!$A$6:$A$505,0))&amp;"","كود غير موجود"))</f>
        <v/>
      </c>
      <c r="G564" s="6">
        <f>IF(F564="كود غير موجود","راجع الكود",IF(AND(N(D564)&gt;0,NOT(ISNUMBER(A564))),"بدون تاريخ",""))</f>
        <v/>
      </c>
    </row>
    <row r="565">
      <c r="A565" s="17" t="n"/>
      <c r="B565" s="5" t="n"/>
      <c r="C565" s="5" t="n"/>
      <c r="D565" s="14" t="n"/>
      <c r="E565" s="5" t="n"/>
      <c r="F565" s="6">
        <f>IF(B565&amp;""="","",IFERROR(INDEX('المستفيدون'!$B$6:$B$505,MATCH(B565&amp;"",'المستفيدون'!$A$6:$A$505,0))&amp;"","كود غير موجود"))</f>
        <v/>
      </c>
      <c r="G565" s="6">
        <f>IF(F565="كود غير موجود","راجع الكود",IF(AND(N(D565)&gt;0,NOT(ISNUMBER(A565))),"بدون تاريخ",""))</f>
        <v/>
      </c>
    </row>
    <row r="566">
      <c r="A566" s="17" t="n"/>
      <c r="B566" s="5" t="n"/>
      <c r="C566" s="5" t="n"/>
      <c r="D566" s="14" t="n"/>
      <c r="E566" s="5" t="n"/>
      <c r="F566" s="6">
        <f>IF(B566&amp;""="","",IFERROR(INDEX('المستفيدون'!$B$6:$B$505,MATCH(B566&amp;"",'المستفيدون'!$A$6:$A$505,0))&amp;"","كود غير موجود"))</f>
        <v/>
      </c>
      <c r="G566" s="6">
        <f>IF(F566="كود غير موجود","راجع الكود",IF(AND(N(D566)&gt;0,NOT(ISNUMBER(A566))),"بدون تاريخ",""))</f>
        <v/>
      </c>
    </row>
    <row r="567">
      <c r="A567" s="17" t="n"/>
      <c r="B567" s="5" t="n"/>
      <c r="C567" s="5" t="n"/>
      <c r="D567" s="14" t="n"/>
      <c r="E567" s="5" t="n"/>
      <c r="F567" s="6">
        <f>IF(B567&amp;""="","",IFERROR(INDEX('المستفيدون'!$B$6:$B$505,MATCH(B567&amp;"",'المستفيدون'!$A$6:$A$505,0))&amp;"","كود غير موجود"))</f>
        <v/>
      </c>
      <c r="G567" s="6">
        <f>IF(F567="كود غير موجود","راجع الكود",IF(AND(N(D567)&gt;0,NOT(ISNUMBER(A567))),"بدون تاريخ",""))</f>
        <v/>
      </c>
    </row>
    <row r="568">
      <c r="A568" s="17" t="n"/>
      <c r="B568" s="5" t="n"/>
      <c r="C568" s="5" t="n"/>
      <c r="D568" s="14" t="n"/>
      <c r="E568" s="5" t="n"/>
      <c r="F568" s="6">
        <f>IF(B568&amp;""="","",IFERROR(INDEX('المستفيدون'!$B$6:$B$505,MATCH(B568&amp;"",'المستفيدون'!$A$6:$A$505,0))&amp;"","كود غير موجود"))</f>
        <v/>
      </c>
      <c r="G568" s="6">
        <f>IF(F568="كود غير موجود","راجع الكود",IF(AND(N(D568)&gt;0,NOT(ISNUMBER(A568))),"بدون تاريخ",""))</f>
        <v/>
      </c>
    </row>
    <row r="569">
      <c r="A569" s="17" t="n"/>
      <c r="B569" s="5" t="n"/>
      <c r="C569" s="5" t="n"/>
      <c r="D569" s="14" t="n"/>
      <c r="E569" s="5" t="n"/>
      <c r="F569" s="6">
        <f>IF(B569&amp;""="","",IFERROR(INDEX('المستفيدون'!$B$6:$B$505,MATCH(B569&amp;"",'المستفيدون'!$A$6:$A$505,0))&amp;"","كود غير موجود"))</f>
        <v/>
      </c>
      <c r="G569" s="6">
        <f>IF(F569="كود غير موجود","راجع الكود",IF(AND(N(D569)&gt;0,NOT(ISNUMBER(A569))),"بدون تاريخ",""))</f>
        <v/>
      </c>
    </row>
    <row r="570">
      <c r="A570" s="17" t="n"/>
      <c r="B570" s="5" t="n"/>
      <c r="C570" s="5" t="n"/>
      <c r="D570" s="14" t="n"/>
      <c r="E570" s="5" t="n"/>
      <c r="F570" s="6">
        <f>IF(B570&amp;""="","",IFERROR(INDEX('المستفيدون'!$B$6:$B$505,MATCH(B570&amp;"",'المستفيدون'!$A$6:$A$505,0))&amp;"","كود غير موجود"))</f>
        <v/>
      </c>
      <c r="G570" s="6">
        <f>IF(F570="كود غير موجود","راجع الكود",IF(AND(N(D570)&gt;0,NOT(ISNUMBER(A570))),"بدون تاريخ",""))</f>
        <v/>
      </c>
    </row>
    <row r="571">
      <c r="A571" s="17" t="n"/>
      <c r="B571" s="5" t="n"/>
      <c r="C571" s="5" t="n"/>
      <c r="D571" s="14" t="n"/>
      <c r="E571" s="5" t="n"/>
      <c r="F571" s="6">
        <f>IF(B571&amp;""="","",IFERROR(INDEX('المستفيدون'!$B$6:$B$505,MATCH(B571&amp;"",'المستفيدون'!$A$6:$A$505,0))&amp;"","كود غير موجود"))</f>
        <v/>
      </c>
      <c r="G571" s="6">
        <f>IF(F571="كود غير موجود","راجع الكود",IF(AND(N(D571)&gt;0,NOT(ISNUMBER(A571))),"بدون تاريخ",""))</f>
        <v/>
      </c>
    </row>
    <row r="572">
      <c r="A572" s="17" t="n"/>
      <c r="B572" s="5" t="n"/>
      <c r="C572" s="5" t="n"/>
      <c r="D572" s="14" t="n"/>
      <c r="E572" s="5" t="n"/>
      <c r="F572" s="6">
        <f>IF(B572&amp;""="","",IFERROR(INDEX('المستفيدون'!$B$6:$B$505,MATCH(B572&amp;"",'المستفيدون'!$A$6:$A$505,0))&amp;"","كود غير موجود"))</f>
        <v/>
      </c>
      <c r="G572" s="6">
        <f>IF(F572="كود غير موجود","راجع الكود",IF(AND(N(D572)&gt;0,NOT(ISNUMBER(A572))),"بدون تاريخ",""))</f>
        <v/>
      </c>
    </row>
    <row r="573">
      <c r="A573" s="17" t="n"/>
      <c r="B573" s="5" t="n"/>
      <c r="C573" s="5" t="n"/>
      <c r="D573" s="14" t="n"/>
      <c r="E573" s="5" t="n"/>
      <c r="F573" s="6">
        <f>IF(B573&amp;""="","",IFERROR(INDEX('المستفيدون'!$B$6:$B$505,MATCH(B573&amp;"",'المستفيدون'!$A$6:$A$505,0))&amp;"","كود غير موجود"))</f>
        <v/>
      </c>
      <c r="G573" s="6">
        <f>IF(F573="كود غير موجود","راجع الكود",IF(AND(N(D573)&gt;0,NOT(ISNUMBER(A573))),"بدون تاريخ",""))</f>
        <v/>
      </c>
    </row>
    <row r="574">
      <c r="A574" s="17" t="n"/>
      <c r="B574" s="5" t="n"/>
      <c r="C574" s="5" t="n"/>
      <c r="D574" s="14" t="n"/>
      <c r="E574" s="5" t="n"/>
      <c r="F574" s="6">
        <f>IF(B574&amp;""="","",IFERROR(INDEX('المستفيدون'!$B$6:$B$505,MATCH(B574&amp;"",'المستفيدون'!$A$6:$A$505,0))&amp;"","كود غير موجود"))</f>
        <v/>
      </c>
      <c r="G574" s="6">
        <f>IF(F574="كود غير موجود","راجع الكود",IF(AND(N(D574)&gt;0,NOT(ISNUMBER(A574))),"بدون تاريخ",""))</f>
        <v/>
      </c>
    </row>
    <row r="575">
      <c r="A575" s="17" t="n"/>
      <c r="B575" s="5" t="n"/>
      <c r="C575" s="5" t="n"/>
      <c r="D575" s="14" t="n"/>
      <c r="E575" s="5" t="n"/>
      <c r="F575" s="6">
        <f>IF(B575&amp;""="","",IFERROR(INDEX('المستفيدون'!$B$6:$B$505,MATCH(B575&amp;"",'المستفيدون'!$A$6:$A$505,0))&amp;"","كود غير موجود"))</f>
        <v/>
      </c>
      <c r="G575" s="6">
        <f>IF(F575="كود غير موجود","راجع الكود",IF(AND(N(D575)&gt;0,NOT(ISNUMBER(A575))),"بدون تاريخ",""))</f>
        <v/>
      </c>
    </row>
    <row r="576">
      <c r="A576" s="17" t="n"/>
      <c r="B576" s="5" t="n"/>
      <c r="C576" s="5" t="n"/>
      <c r="D576" s="14" t="n"/>
      <c r="E576" s="5" t="n"/>
      <c r="F576" s="6">
        <f>IF(B576&amp;""="","",IFERROR(INDEX('المستفيدون'!$B$6:$B$505,MATCH(B576&amp;"",'المستفيدون'!$A$6:$A$505,0))&amp;"","كود غير موجود"))</f>
        <v/>
      </c>
      <c r="G576" s="6">
        <f>IF(F576="كود غير موجود","راجع الكود",IF(AND(N(D576)&gt;0,NOT(ISNUMBER(A576))),"بدون تاريخ",""))</f>
        <v/>
      </c>
    </row>
    <row r="577">
      <c r="A577" s="17" t="n"/>
      <c r="B577" s="5" t="n"/>
      <c r="C577" s="5" t="n"/>
      <c r="D577" s="14" t="n"/>
      <c r="E577" s="5" t="n"/>
      <c r="F577" s="6">
        <f>IF(B577&amp;""="","",IFERROR(INDEX('المستفيدون'!$B$6:$B$505,MATCH(B577&amp;"",'المستفيدون'!$A$6:$A$505,0))&amp;"","كود غير موجود"))</f>
        <v/>
      </c>
      <c r="G577" s="6">
        <f>IF(F577="كود غير موجود","راجع الكود",IF(AND(N(D577)&gt;0,NOT(ISNUMBER(A577))),"بدون تاريخ",""))</f>
        <v/>
      </c>
    </row>
    <row r="578">
      <c r="A578" s="17" t="n"/>
      <c r="B578" s="5" t="n"/>
      <c r="C578" s="5" t="n"/>
      <c r="D578" s="14" t="n"/>
      <c r="E578" s="5" t="n"/>
      <c r="F578" s="6">
        <f>IF(B578&amp;""="","",IFERROR(INDEX('المستفيدون'!$B$6:$B$505,MATCH(B578&amp;"",'المستفيدون'!$A$6:$A$505,0))&amp;"","كود غير موجود"))</f>
        <v/>
      </c>
      <c r="G578" s="6">
        <f>IF(F578="كود غير موجود","راجع الكود",IF(AND(N(D578)&gt;0,NOT(ISNUMBER(A578))),"بدون تاريخ",""))</f>
        <v/>
      </c>
    </row>
    <row r="579">
      <c r="A579" s="17" t="n"/>
      <c r="B579" s="5" t="n"/>
      <c r="C579" s="5" t="n"/>
      <c r="D579" s="14" t="n"/>
      <c r="E579" s="5" t="n"/>
      <c r="F579" s="6">
        <f>IF(B579&amp;""="","",IFERROR(INDEX('المستفيدون'!$B$6:$B$505,MATCH(B579&amp;"",'المستفيدون'!$A$6:$A$505,0))&amp;"","كود غير موجود"))</f>
        <v/>
      </c>
      <c r="G579" s="6">
        <f>IF(F579="كود غير موجود","راجع الكود",IF(AND(N(D579)&gt;0,NOT(ISNUMBER(A579))),"بدون تاريخ",""))</f>
        <v/>
      </c>
    </row>
    <row r="580">
      <c r="A580" s="17" t="n"/>
      <c r="B580" s="5" t="n"/>
      <c r="C580" s="5" t="n"/>
      <c r="D580" s="14" t="n"/>
      <c r="E580" s="5" t="n"/>
      <c r="F580" s="6">
        <f>IF(B580&amp;""="","",IFERROR(INDEX('المستفيدون'!$B$6:$B$505,MATCH(B580&amp;"",'المستفيدون'!$A$6:$A$505,0))&amp;"","كود غير موجود"))</f>
        <v/>
      </c>
      <c r="G580" s="6">
        <f>IF(F580="كود غير موجود","راجع الكود",IF(AND(N(D580)&gt;0,NOT(ISNUMBER(A580))),"بدون تاريخ",""))</f>
        <v/>
      </c>
    </row>
    <row r="581">
      <c r="A581" s="17" t="n"/>
      <c r="B581" s="5" t="n"/>
      <c r="C581" s="5" t="n"/>
      <c r="D581" s="14" t="n"/>
      <c r="E581" s="5" t="n"/>
      <c r="F581" s="6">
        <f>IF(B581&amp;""="","",IFERROR(INDEX('المستفيدون'!$B$6:$B$505,MATCH(B581&amp;"",'المستفيدون'!$A$6:$A$505,0))&amp;"","كود غير موجود"))</f>
        <v/>
      </c>
      <c r="G581" s="6">
        <f>IF(F581="كود غير موجود","راجع الكود",IF(AND(N(D581)&gt;0,NOT(ISNUMBER(A581))),"بدون تاريخ",""))</f>
        <v/>
      </c>
    </row>
    <row r="582">
      <c r="A582" s="17" t="n"/>
      <c r="B582" s="5" t="n"/>
      <c r="C582" s="5" t="n"/>
      <c r="D582" s="14" t="n"/>
      <c r="E582" s="5" t="n"/>
      <c r="F582" s="6">
        <f>IF(B582&amp;""="","",IFERROR(INDEX('المستفيدون'!$B$6:$B$505,MATCH(B582&amp;"",'المستفيدون'!$A$6:$A$505,0))&amp;"","كود غير موجود"))</f>
        <v/>
      </c>
      <c r="G582" s="6">
        <f>IF(F582="كود غير موجود","راجع الكود",IF(AND(N(D582)&gt;0,NOT(ISNUMBER(A582))),"بدون تاريخ",""))</f>
        <v/>
      </c>
    </row>
    <row r="583">
      <c r="A583" s="17" t="n"/>
      <c r="B583" s="5" t="n"/>
      <c r="C583" s="5" t="n"/>
      <c r="D583" s="14" t="n"/>
      <c r="E583" s="5" t="n"/>
      <c r="F583" s="6">
        <f>IF(B583&amp;""="","",IFERROR(INDEX('المستفيدون'!$B$6:$B$505,MATCH(B583&amp;"",'المستفيدون'!$A$6:$A$505,0))&amp;"","كود غير موجود"))</f>
        <v/>
      </c>
      <c r="G583" s="6">
        <f>IF(F583="كود غير موجود","راجع الكود",IF(AND(N(D583)&gt;0,NOT(ISNUMBER(A583))),"بدون تاريخ",""))</f>
        <v/>
      </c>
    </row>
    <row r="584">
      <c r="A584" s="17" t="n"/>
      <c r="B584" s="5" t="n"/>
      <c r="C584" s="5" t="n"/>
      <c r="D584" s="14" t="n"/>
      <c r="E584" s="5" t="n"/>
      <c r="F584" s="6">
        <f>IF(B584&amp;""="","",IFERROR(INDEX('المستفيدون'!$B$6:$B$505,MATCH(B584&amp;"",'المستفيدون'!$A$6:$A$505,0))&amp;"","كود غير موجود"))</f>
        <v/>
      </c>
      <c r="G584" s="6">
        <f>IF(F584="كود غير موجود","راجع الكود",IF(AND(N(D584)&gt;0,NOT(ISNUMBER(A584))),"بدون تاريخ",""))</f>
        <v/>
      </c>
    </row>
    <row r="585">
      <c r="A585" s="17" t="n"/>
      <c r="B585" s="5" t="n"/>
      <c r="C585" s="5" t="n"/>
      <c r="D585" s="14" t="n"/>
      <c r="E585" s="5" t="n"/>
      <c r="F585" s="6">
        <f>IF(B585&amp;""="","",IFERROR(INDEX('المستفيدون'!$B$6:$B$505,MATCH(B585&amp;"",'المستفيدون'!$A$6:$A$505,0))&amp;"","كود غير موجود"))</f>
        <v/>
      </c>
      <c r="G585" s="6">
        <f>IF(F585="كود غير موجود","راجع الكود",IF(AND(N(D585)&gt;0,NOT(ISNUMBER(A585))),"بدون تاريخ",""))</f>
        <v/>
      </c>
    </row>
    <row r="586">
      <c r="A586" s="17" t="n"/>
      <c r="B586" s="5" t="n"/>
      <c r="C586" s="5" t="n"/>
      <c r="D586" s="14" t="n"/>
      <c r="E586" s="5" t="n"/>
      <c r="F586" s="6">
        <f>IF(B586&amp;""="","",IFERROR(INDEX('المستفيدون'!$B$6:$B$505,MATCH(B586&amp;"",'المستفيدون'!$A$6:$A$505,0))&amp;"","كود غير موجود"))</f>
        <v/>
      </c>
      <c r="G586" s="6">
        <f>IF(F586="كود غير موجود","راجع الكود",IF(AND(N(D586)&gt;0,NOT(ISNUMBER(A586))),"بدون تاريخ",""))</f>
        <v/>
      </c>
    </row>
    <row r="587">
      <c r="A587" s="17" t="n"/>
      <c r="B587" s="5" t="n"/>
      <c r="C587" s="5" t="n"/>
      <c r="D587" s="14" t="n"/>
      <c r="E587" s="5" t="n"/>
      <c r="F587" s="6">
        <f>IF(B587&amp;""="","",IFERROR(INDEX('المستفيدون'!$B$6:$B$505,MATCH(B587&amp;"",'المستفيدون'!$A$6:$A$505,0))&amp;"","كود غير موجود"))</f>
        <v/>
      </c>
      <c r="G587" s="6">
        <f>IF(F587="كود غير موجود","راجع الكود",IF(AND(N(D587)&gt;0,NOT(ISNUMBER(A587))),"بدون تاريخ",""))</f>
        <v/>
      </c>
    </row>
    <row r="588">
      <c r="A588" s="17" t="n"/>
      <c r="B588" s="5" t="n"/>
      <c r="C588" s="5" t="n"/>
      <c r="D588" s="14" t="n"/>
      <c r="E588" s="5" t="n"/>
      <c r="F588" s="6">
        <f>IF(B588&amp;""="","",IFERROR(INDEX('المستفيدون'!$B$6:$B$505,MATCH(B588&amp;"",'المستفيدون'!$A$6:$A$505,0))&amp;"","كود غير موجود"))</f>
        <v/>
      </c>
      <c r="G588" s="6">
        <f>IF(F588="كود غير موجود","راجع الكود",IF(AND(N(D588)&gt;0,NOT(ISNUMBER(A588))),"بدون تاريخ",""))</f>
        <v/>
      </c>
    </row>
    <row r="589">
      <c r="A589" s="17" t="n"/>
      <c r="B589" s="5" t="n"/>
      <c r="C589" s="5" t="n"/>
      <c r="D589" s="14" t="n"/>
      <c r="E589" s="5" t="n"/>
      <c r="F589" s="6">
        <f>IF(B589&amp;""="","",IFERROR(INDEX('المستفيدون'!$B$6:$B$505,MATCH(B589&amp;"",'المستفيدون'!$A$6:$A$505,0))&amp;"","كود غير موجود"))</f>
        <v/>
      </c>
      <c r="G589" s="6">
        <f>IF(F589="كود غير موجود","راجع الكود",IF(AND(N(D589)&gt;0,NOT(ISNUMBER(A589))),"بدون تاريخ",""))</f>
        <v/>
      </c>
    </row>
    <row r="590">
      <c r="A590" s="17" t="n"/>
      <c r="B590" s="5" t="n"/>
      <c r="C590" s="5" t="n"/>
      <c r="D590" s="14" t="n"/>
      <c r="E590" s="5" t="n"/>
      <c r="F590" s="6">
        <f>IF(B590&amp;""="","",IFERROR(INDEX('المستفيدون'!$B$6:$B$505,MATCH(B590&amp;"",'المستفيدون'!$A$6:$A$505,0))&amp;"","كود غير موجود"))</f>
        <v/>
      </c>
      <c r="G590" s="6">
        <f>IF(F590="كود غير موجود","راجع الكود",IF(AND(N(D590)&gt;0,NOT(ISNUMBER(A590))),"بدون تاريخ",""))</f>
        <v/>
      </c>
    </row>
    <row r="591">
      <c r="A591" s="17" t="n"/>
      <c r="B591" s="5" t="n"/>
      <c r="C591" s="5" t="n"/>
      <c r="D591" s="14" t="n"/>
      <c r="E591" s="5" t="n"/>
      <c r="F591" s="6">
        <f>IF(B591&amp;""="","",IFERROR(INDEX('المستفيدون'!$B$6:$B$505,MATCH(B591&amp;"",'المستفيدون'!$A$6:$A$505,0))&amp;"","كود غير موجود"))</f>
        <v/>
      </c>
      <c r="G591" s="6">
        <f>IF(F591="كود غير موجود","راجع الكود",IF(AND(N(D591)&gt;0,NOT(ISNUMBER(A591))),"بدون تاريخ",""))</f>
        <v/>
      </c>
    </row>
    <row r="592">
      <c r="A592" s="17" t="n"/>
      <c r="B592" s="5" t="n"/>
      <c r="C592" s="5" t="n"/>
      <c r="D592" s="14" t="n"/>
      <c r="E592" s="5" t="n"/>
      <c r="F592" s="6">
        <f>IF(B592&amp;""="","",IFERROR(INDEX('المستفيدون'!$B$6:$B$505,MATCH(B592&amp;"",'المستفيدون'!$A$6:$A$505,0))&amp;"","كود غير موجود"))</f>
        <v/>
      </c>
      <c r="G592" s="6">
        <f>IF(F592="كود غير موجود","راجع الكود",IF(AND(N(D592)&gt;0,NOT(ISNUMBER(A592))),"بدون تاريخ",""))</f>
        <v/>
      </c>
    </row>
    <row r="593">
      <c r="A593" s="17" t="n"/>
      <c r="B593" s="5" t="n"/>
      <c r="C593" s="5" t="n"/>
      <c r="D593" s="14" t="n"/>
      <c r="E593" s="5" t="n"/>
      <c r="F593" s="6">
        <f>IF(B593&amp;""="","",IFERROR(INDEX('المستفيدون'!$B$6:$B$505,MATCH(B593&amp;"",'المستفيدون'!$A$6:$A$505,0))&amp;"","كود غير موجود"))</f>
        <v/>
      </c>
      <c r="G593" s="6">
        <f>IF(F593="كود غير موجود","راجع الكود",IF(AND(N(D593)&gt;0,NOT(ISNUMBER(A593))),"بدون تاريخ",""))</f>
        <v/>
      </c>
    </row>
    <row r="594">
      <c r="A594" s="17" t="n"/>
      <c r="B594" s="5" t="n"/>
      <c r="C594" s="5" t="n"/>
      <c r="D594" s="14" t="n"/>
      <c r="E594" s="5" t="n"/>
      <c r="F594" s="6">
        <f>IF(B594&amp;""="","",IFERROR(INDEX('المستفيدون'!$B$6:$B$505,MATCH(B594&amp;"",'المستفيدون'!$A$6:$A$505,0))&amp;"","كود غير موجود"))</f>
        <v/>
      </c>
      <c r="G594" s="6">
        <f>IF(F594="كود غير موجود","راجع الكود",IF(AND(N(D594)&gt;0,NOT(ISNUMBER(A594))),"بدون تاريخ",""))</f>
        <v/>
      </c>
    </row>
    <row r="595">
      <c r="A595" s="17" t="n"/>
      <c r="B595" s="5" t="n"/>
      <c r="C595" s="5" t="n"/>
      <c r="D595" s="14" t="n"/>
      <c r="E595" s="5" t="n"/>
      <c r="F595" s="6">
        <f>IF(B595&amp;""="","",IFERROR(INDEX('المستفيدون'!$B$6:$B$505,MATCH(B595&amp;"",'المستفيدون'!$A$6:$A$505,0))&amp;"","كود غير موجود"))</f>
        <v/>
      </c>
      <c r="G595" s="6">
        <f>IF(F595="كود غير موجود","راجع الكود",IF(AND(N(D595)&gt;0,NOT(ISNUMBER(A595))),"بدون تاريخ",""))</f>
        <v/>
      </c>
    </row>
    <row r="596">
      <c r="A596" s="17" t="n"/>
      <c r="B596" s="5" t="n"/>
      <c r="C596" s="5" t="n"/>
      <c r="D596" s="14" t="n"/>
      <c r="E596" s="5" t="n"/>
      <c r="F596" s="6">
        <f>IF(B596&amp;""="","",IFERROR(INDEX('المستفيدون'!$B$6:$B$505,MATCH(B596&amp;"",'المستفيدون'!$A$6:$A$505,0))&amp;"","كود غير موجود"))</f>
        <v/>
      </c>
      <c r="G596" s="6">
        <f>IF(F596="كود غير موجود","راجع الكود",IF(AND(N(D596)&gt;0,NOT(ISNUMBER(A596))),"بدون تاريخ",""))</f>
        <v/>
      </c>
    </row>
    <row r="597">
      <c r="A597" s="17" t="n"/>
      <c r="B597" s="5" t="n"/>
      <c r="C597" s="5" t="n"/>
      <c r="D597" s="14" t="n"/>
      <c r="E597" s="5" t="n"/>
      <c r="F597" s="6">
        <f>IF(B597&amp;""="","",IFERROR(INDEX('المستفيدون'!$B$6:$B$505,MATCH(B597&amp;"",'المستفيدون'!$A$6:$A$505,0))&amp;"","كود غير موجود"))</f>
        <v/>
      </c>
      <c r="G597" s="6">
        <f>IF(F597="كود غير موجود","راجع الكود",IF(AND(N(D597)&gt;0,NOT(ISNUMBER(A597))),"بدون تاريخ",""))</f>
        <v/>
      </c>
    </row>
    <row r="598">
      <c r="A598" s="17" t="n"/>
      <c r="B598" s="5" t="n"/>
      <c r="C598" s="5" t="n"/>
      <c r="D598" s="14" t="n"/>
      <c r="E598" s="5" t="n"/>
      <c r="F598" s="6">
        <f>IF(B598&amp;""="","",IFERROR(INDEX('المستفيدون'!$B$6:$B$505,MATCH(B598&amp;"",'المستفيدون'!$A$6:$A$505,0))&amp;"","كود غير موجود"))</f>
        <v/>
      </c>
      <c r="G598" s="6">
        <f>IF(F598="كود غير موجود","راجع الكود",IF(AND(N(D598)&gt;0,NOT(ISNUMBER(A598))),"بدون تاريخ",""))</f>
        <v/>
      </c>
    </row>
    <row r="599">
      <c r="A599" s="17" t="n"/>
      <c r="B599" s="5" t="n"/>
      <c r="C599" s="5" t="n"/>
      <c r="D599" s="14" t="n"/>
      <c r="E599" s="5" t="n"/>
      <c r="F599" s="6">
        <f>IF(B599&amp;""="","",IFERROR(INDEX('المستفيدون'!$B$6:$B$505,MATCH(B599&amp;"",'المستفيدون'!$A$6:$A$505,0))&amp;"","كود غير موجود"))</f>
        <v/>
      </c>
      <c r="G599" s="6">
        <f>IF(F599="كود غير موجود","راجع الكود",IF(AND(N(D599)&gt;0,NOT(ISNUMBER(A599))),"بدون تاريخ",""))</f>
        <v/>
      </c>
    </row>
    <row r="600">
      <c r="A600" s="17" t="n"/>
      <c r="B600" s="5" t="n"/>
      <c r="C600" s="5" t="n"/>
      <c r="D600" s="14" t="n"/>
      <c r="E600" s="5" t="n"/>
      <c r="F600" s="6">
        <f>IF(B600&amp;""="","",IFERROR(INDEX('المستفيدون'!$B$6:$B$505,MATCH(B600&amp;"",'المستفيدون'!$A$6:$A$505,0))&amp;"","كود غير موجود"))</f>
        <v/>
      </c>
      <c r="G600" s="6">
        <f>IF(F600="كود غير موجود","راجع الكود",IF(AND(N(D600)&gt;0,NOT(ISNUMBER(A600))),"بدون تاريخ",""))</f>
        <v/>
      </c>
    </row>
    <row r="601">
      <c r="A601" s="17" t="n"/>
      <c r="B601" s="5" t="n"/>
      <c r="C601" s="5" t="n"/>
      <c r="D601" s="14" t="n"/>
      <c r="E601" s="5" t="n"/>
      <c r="F601" s="6">
        <f>IF(B601&amp;""="","",IFERROR(INDEX('المستفيدون'!$B$6:$B$505,MATCH(B601&amp;"",'المستفيدون'!$A$6:$A$505,0))&amp;"","كود غير موجود"))</f>
        <v/>
      </c>
      <c r="G601" s="6">
        <f>IF(F601="كود غير موجود","راجع الكود",IF(AND(N(D601)&gt;0,NOT(ISNUMBER(A601))),"بدون تاريخ",""))</f>
        <v/>
      </c>
    </row>
    <row r="602">
      <c r="A602" s="17" t="n"/>
      <c r="B602" s="5" t="n"/>
      <c r="C602" s="5" t="n"/>
      <c r="D602" s="14" t="n"/>
      <c r="E602" s="5" t="n"/>
      <c r="F602" s="6">
        <f>IF(B602&amp;""="","",IFERROR(INDEX('المستفيدون'!$B$6:$B$505,MATCH(B602&amp;"",'المستفيدون'!$A$6:$A$505,0))&amp;"","كود غير موجود"))</f>
        <v/>
      </c>
      <c r="G602" s="6">
        <f>IF(F602="كود غير موجود","راجع الكود",IF(AND(N(D602)&gt;0,NOT(ISNUMBER(A602))),"بدون تاريخ",""))</f>
        <v/>
      </c>
    </row>
    <row r="603">
      <c r="A603" s="17" t="n"/>
      <c r="B603" s="5" t="n"/>
      <c r="C603" s="5" t="n"/>
      <c r="D603" s="14" t="n"/>
      <c r="E603" s="5" t="n"/>
      <c r="F603" s="6">
        <f>IF(B603&amp;""="","",IFERROR(INDEX('المستفيدون'!$B$6:$B$505,MATCH(B603&amp;"",'المستفيدون'!$A$6:$A$505,0))&amp;"","كود غير موجود"))</f>
        <v/>
      </c>
      <c r="G603" s="6">
        <f>IF(F603="كود غير موجود","راجع الكود",IF(AND(N(D603)&gt;0,NOT(ISNUMBER(A603))),"بدون تاريخ",""))</f>
        <v/>
      </c>
    </row>
    <row r="604">
      <c r="A604" s="17" t="n"/>
      <c r="B604" s="5" t="n"/>
      <c r="C604" s="5" t="n"/>
      <c r="D604" s="14" t="n"/>
      <c r="E604" s="5" t="n"/>
      <c r="F604" s="6">
        <f>IF(B604&amp;""="","",IFERROR(INDEX('المستفيدون'!$B$6:$B$505,MATCH(B604&amp;"",'المستفيدون'!$A$6:$A$505,0))&amp;"","كود غير موجود"))</f>
        <v/>
      </c>
      <c r="G604" s="6">
        <f>IF(F604="كود غير موجود","راجع الكود",IF(AND(N(D604)&gt;0,NOT(ISNUMBER(A604))),"بدون تاريخ",""))</f>
        <v/>
      </c>
    </row>
    <row r="605">
      <c r="A605" s="17" t="n"/>
      <c r="B605" s="5" t="n"/>
      <c r="C605" s="5" t="n"/>
      <c r="D605" s="14" t="n"/>
      <c r="E605" s="5" t="n"/>
      <c r="F605" s="6">
        <f>IF(B605&amp;""="","",IFERROR(INDEX('المستفيدون'!$B$6:$B$505,MATCH(B605&amp;"",'المستفيدون'!$A$6:$A$505,0))&amp;"","كود غير موجود"))</f>
        <v/>
      </c>
      <c r="G605" s="6">
        <f>IF(F605="كود غير موجود","راجع الكود",IF(AND(N(D605)&gt;0,NOT(ISNUMBER(A605))),"بدون تاريخ",""))</f>
        <v/>
      </c>
    </row>
    <row r="606">
      <c r="A606" s="17" t="n"/>
      <c r="B606" s="5" t="n"/>
      <c r="C606" s="5" t="n"/>
      <c r="D606" s="14" t="n"/>
      <c r="E606" s="5" t="n"/>
      <c r="F606" s="6">
        <f>IF(B606&amp;""="","",IFERROR(INDEX('المستفيدون'!$B$6:$B$505,MATCH(B606&amp;"",'المستفيدون'!$A$6:$A$505,0))&amp;"","كود غير موجود"))</f>
        <v/>
      </c>
      <c r="G606" s="6">
        <f>IF(F606="كود غير موجود","راجع الكود",IF(AND(N(D606)&gt;0,NOT(ISNUMBER(A606))),"بدون تاريخ",""))</f>
        <v/>
      </c>
    </row>
    <row r="607">
      <c r="A607" s="17" t="n"/>
      <c r="B607" s="5" t="n"/>
      <c r="C607" s="5" t="n"/>
      <c r="D607" s="14" t="n"/>
      <c r="E607" s="5" t="n"/>
      <c r="F607" s="6">
        <f>IF(B607&amp;""="","",IFERROR(INDEX('المستفيدون'!$B$6:$B$505,MATCH(B607&amp;"",'المستفيدون'!$A$6:$A$505,0))&amp;"","كود غير موجود"))</f>
        <v/>
      </c>
      <c r="G607" s="6">
        <f>IF(F607="كود غير موجود","راجع الكود",IF(AND(N(D607)&gt;0,NOT(ISNUMBER(A607))),"بدون تاريخ",""))</f>
        <v/>
      </c>
    </row>
    <row r="608">
      <c r="A608" s="17" t="n"/>
      <c r="B608" s="5" t="n"/>
      <c r="C608" s="5" t="n"/>
      <c r="D608" s="14" t="n"/>
      <c r="E608" s="5" t="n"/>
      <c r="F608" s="6">
        <f>IF(B608&amp;""="","",IFERROR(INDEX('المستفيدون'!$B$6:$B$505,MATCH(B608&amp;"",'المستفيدون'!$A$6:$A$505,0))&amp;"","كود غير موجود"))</f>
        <v/>
      </c>
      <c r="G608" s="6">
        <f>IF(F608="كود غير موجود","راجع الكود",IF(AND(N(D608)&gt;0,NOT(ISNUMBER(A608))),"بدون تاريخ",""))</f>
        <v/>
      </c>
    </row>
    <row r="609">
      <c r="A609" s="17" t="n"/>
      <c r="B609" s="5" t="n"/>
      <c r="C609" s="5" t="n"/>
      <c r="D609" s="14" t="n"/>
      <c r="E609" s="5" t="n"/>
      <c r="F609" s="6">
        <f>IF(B609&amp;""="","",IFERROR(INDEX('المستفيدون'!$B$6:$B$505,MATCH(B609&amp;"",'المستفيدون'!$A$6:$A$505,0))&amp;"","كود غير موجود"))</f>
        <v/>
      </c>
      <c r="G609" s="6">
        <f>IF(F609="كود غير موجود","راجع الكود",IF(AND(N(D609)&gt;0,NOT(ISNUMBER(A609))),"بدون تاريخ",""))</f>
        <v/>
      </c>
    </row>
    <row r="610">
      <c r="A610" s="17" t="n"/>
      <c r="B610" s="5" t="n"/>
      <c r="C610" s="5" t="n"/>
      <c r="D610" s="14" t="n"/>
      <c r="E610" s="5" t="n"/>
      <c r="F610" s="6">
        <f>IF(B610&amp;""="","",IFERROR(INDEX('المستفيدون'!$B$6:$B$505,MATCH(B610&amp;"",'المستفيدون'!$A$6:$A$505,0))&amp;"","كود غير موجود"))</f>
        <v/>
      </c>
      <c r="G610" s="6">
        <f>IF(F610="كود غير موجود","راجع الكود",IF(AND(N(D610)&gt;0,NOT(ISNUMBER(A610))),"بدون تاريخ",""))</f>
        <v/>
      </c>
    </row>
    <row r="611">
      <c r="A611" s="17" t="n"/>
      <c r="B611" s="5" t="n"/>
      <c r="C611" s="5" t="n"/>
      <c r="D611" s="14" t="n"/>
      <c r="E611" s="5" t="n"/>
      <c r="F611" s="6">
        <f>IF(B611&amp;""="","",IFERROR(INDEX('المستفيدون'!$B$6:$B$505,MATCH(B611&amp;"",'المستفيدون'!$A$6:$A$505,0))&amp;"","كود غير موجود"))</f>
        <v/>
      </c>
      <c r="G611" s="6">
        <f>IF(F611="كود غير موجود","راجع الكود",IF(AND(N(D611)&gt;0,NOT(ISNUMBER(A611))),"بدون تاريخ",""))</f>
        <v/>
      </c>
    </row>
    <row r="612">
      <c r="A612" s="17" t="n"/>
      <c r="B612" s="5" t="n"/>
      <c r="C612" s="5" t="n"/>
      <c r="D612" s="14" t="n"/>
      <c r="E612" s="5" t="n"/>
      <c r="F612" s="6">
        <f>IF(B612&amp;""="","",IFERROR(INDEX('المستفيدون'!$B$6:$B$505,MATCH(B612&amp;"",'المستفيدون'!$A$6:$A$505,0))&amp;"","كود غير موجود"))</f>
        <v/>
      </c>
      <c r="G612" s="6">
        <f>IF(F612="كود غير موجود","راجع الكود",IF(AND(N(D612)&gt;0,NOT(ISNUMBER(A612))),"بدون تاريخ",""))</f>
        <v/>
      </c>
    </row>
    <row r="613">
      <c r="A613" s="17" t="n"/>
      <c r="B613" s="5" t="n"/>
      <c r="C613" s="5" t="n"/>
      <c r="D613" s="14" t="n"/>
      <c r="E613" s="5" t="n"/>
      <c r="F613" s="6">
        <f>IF(B613&amp;""="","",IFERROR(INDEX('المستفيدون'!$B$6:$B$505,MATCH(B613&amp;"",'المستفيدون'!$A$6:$A$505,0))&amp;"","كود غير موجود"))</f>
        <v/>
      </c>
      <c r="G613" s="6">
        <f>IF(F613="كود غير موجود","راجع الكود",IF(AND(N(D613)&gt;0,NOT(ISNUMBER(A613))),"بدون تاريخ",""))</f>
        <v/>
      </c>
    </row>
    <row r="614">
      <c r="A614" s="17" t="n"/>
      <c r="B614" s="5" t="n"/>
      <c r="C614" s="5" t="n"/>
      <c r="D614" s="14" t="n"/>
      <c r="E614" s="5" t="n"/>
      <c r="F614" s="6">
        <f>IF(B614&amp;""="","",IFERROR(INDEX('المستفيدون'!$B$6:$B$505,MATCH(B614&amp;"",'المستفيدون'!$A$6:$A$505,0))&amp;"","كود غير موجود"))</f>
        <v/>
      </c>
      <c r="G614" s="6">
        <f>IF(F614="كود غير موجود","راجع الكود",IF(AND(N(D614)&gt;0,NOT(ISNUMBER(A614))),"بدون تاريخ",""))</f>
        <v/>
      </c>
    </row>
    <row r="615">
      <c r="A615" s="17" t="n"/>
      <c r="B615" s="5" t="n"/>
      <c r="C615" s="5" t="n"/>
      <c r="D615" s="14" t="n"/>
      <c r="E615" s="5" t="n"/>
      <c r="F615" s="6">
        <f>IF(B615&amp;""="","",IFERROR(INDEX('المستفيدون'!$B$6:$B$505,MATCH(B615&amp;"",'المستفيدون'!$A$6:$A$505,0))&amp;"","كود غير موجود"))</f>
        <v/>
      </c>
      <c r="G615" s="6">
        <f>IF(F615="كود غير موجود","راجع الكود",IF(AND(N(D615)&gt;0,NOT(ISNUMBER(A615))),"بدون تاريخ",""))</f>
        <v/>
      </c>
    </row>
    <row r="616">
      <c r="A616" s="17" t="n"/>
      <c r="B616" s="5" t="n"/>
      <c r="C616" s="5" t="n"/>
      <c r="D616" s="14" t="n"/>
      <c r="E616" s="5" t="n"/>
      <c r="F616" s="6">
        <f>IF(B616&amp;""="","",IFERROR(INDEX('المستفيدون'!$B$6:$B$505,MATCH(B616&amp;"",'المستفيدون'!$A$6:$A$505,0))&amp;"","كود غير موجود"))</f>
        <v/>
      </c>
      <c r="G616" s="6">
        <f>IF(F616="كود غير موجود","راجع الكود",IF(AND(N(D616)&gt;0,NOT(ISNUMBER(A616))),"بدون تاريخ",""))</f>
        <v/>
      </c>
    </row>
    <row r="617">
      <c r="A617" s="17" t="n"/>
      <c r="B617" s="5" t="n"/>
      <c r="C617" s="5" t="n"/>
      <c r="D617" s="14" t="n"/>
      <c r="E617" s="5" t="n"/>
      <c r="F617" s="6">
        <f>IF(B617&amp;""="","",IFERROR(INDEX('المستفيدون'!$B$6:$B$505,MATCH(B617&amp;"",'المستفيدون'!$A$6:$A$505,0))&amp;"","كود غير موجود"))</f>
        <v/>
      </c>
      <c r="G617" s="6">
        <f>IF(F617="كود غير موجود","راجع الكود",IF(AND(N(D617)&gt;0,NOT(ISNUMBER(A617))),"بدون تاريخ",""))</f>
        <v/>
      </c>
    </row>
    <row r="618">
      <c r="A618" s="17" t="n"/>
      <c r="B618" s="5" t="n"/>
      <c r="C618" s="5" t="n"/>
      <c r="D618" s="14" t="n"/>
      <c r="E618" s="5" t="n"/>
      <c r="F618" s="6">
        <f>IF(B618&amp;""="","",IFERROR(INDEX('المستفيدون'!$B$6:$B$505,MATCH(B618&amp;"",'المستفيدون'!$A$6:$A$505,0))&amp;"","كود غير موجود"))</f>
        <v/>
      </c>
      <c r="G618" s="6">
        <f>IF(F618="كود غير موجود","راجع الكود",IF(AND(N(D618)&gt;0,NOT(ISNUMBER(A618))),"بدون تاريخ",""))</f>
        <v/>
      </c>
    </row>
    <row r="619">
      <c r="A619" s="17" t="n"/>
      <c r="B619" s="5" t="n"/>
      <c r="C619" s="5" t="n"/>
      <c r="D619" s="14" t="n"/>
      <c r="E619" s="5" t="n"/>
      <c r="F619" s="6">
        <f>IF(B619&amp;""="","",IFERROR(INDEX('المستفيدون'!$B$6:$B$505,MATCH(B619&amp;"",'المستفيدون'!$A$6:$A$505,0))&amp;"","كود غير موجود"))</f>
        <v/>
      </c>
      <c r="G619" s="6">
        <f>IF(F619="كود غير موجود","راجع الكود",IF(AND(N(D619)&gt;0,NOT(ISNUMBER(A619))),"بدون تاريخ",""))</f>
        <v/>
      </c>
    </row>
    <row r="620">
      <c r="A620" s="17" t="n"/>
      <c r="B620" s="5" t="n"/>
      <c r="C620" s="5" t="n"/>
      <c r="D620" s="14" t="n"/>
      <c r="E620" s="5" t="n"/>
      <c r="F620" s="6">
        <f>IF(B620&amp;""="","",IFERROR(INDEX('المستفيدون'!$B$6:$B$505,MATCH(B620&amp;"",'المستفيدون'!$A$6:$A$505,0))&amp;"","كود غير موجود"))</f>
        <v/>
      </c>
      <c r="G620" s="6">
        <f>IF(F620="كود غير موجود","راجع الكود",IF(AND(N(D620)&gt;0,NOT(ISNUMBER(A620))),"بدون تاريخ",""))</f>
        <v/>
      </c>
    </row>
    <row r="621">
      <c r="A621" s="17" t="n"/>
      <c r="B621" s="5" t="n"/>
      <c r="C621" s="5" t="n"/>
      <c r="D621" s="14" t="n"/>
      <c r="E621" s="5" t="n"/>
      <c r="F621" s="6">
        <f>IF(B621&amp;""="","",IFERROR(INDEX('المستفيدون'!$B$6:$B$505,MATCH(B621&amp;"",'المستفيدون'!$A$6:$A$505,0))&amp;"","كود غير موجود"))</f>
        <v/>
      </c>
      <c r="G621" s="6">
        <f>IF(F621="كود غير موجود","راجع الكود",IF(AND(N(D621)&gt;0,NOT(ISNUMBER(A621))),"بدون تاريخ",""))</f>
        <v/>
      </c>
    </row>
    <row r="622">
      <c r="A622" s="17" t="n"/>
      <c r="B622" s="5" t="n"/>
      <c r="C622" s="5" t="n"/>
      <c r="D622" s="14" t="n"/>
      <c r="E622" s="5" t="n"/>
      <c r="F622" s="6">
        <f>IF(B622&amp;""="","",IFERROR(INDEX('المستفيدون'!$B$6:$B$505,MATCH(B622&amp;"",'المستفيدون'!$A$6:$A$505,0))&amp;"","كود غير موجود"))</f>
        <v/>
      </c>
      <c r="G622" s="6">
        <f>IF(F622="كود غير موجود","راجع الكود",IF(AND(N(D622)&gt;0,NOT(ISNUMBER(A622))),"بدون تاريخ",""))</f>
        <v/>
      </c>
    </row>
    <row r="623">
      <c r="A623" s="17" t="n"/>
      <c r="B623" s="5" t="n"/>
      <c r="C623" s="5" t="n"/>
      <c r="D623" s="14" t="n"/>
      <c r="E623" s="5" t="n"/>
      <c r="F623" s="6">
        <f>IF(B623&amp;""="","",IFERROR(INDEX('المستفيدون'!$B$6:$B$505,MATCH(B623&amp;"",'المستفيدون'!$A$6:$A$505,0))&amp;"","كود غير موجود"))</f>
        <v/>
      </c>
      <c r="G623" s="6">
        <f>IF(F623="كود غير موجود","راجع الكود",IF(AND(N(D623)&gt;0,NOT(ISNUMBER(A623))),"بدون تاريخ",""))</f>
        <v/>
      </c>
    </row>
    <row r="624">
      <c r="A624" s="17" t="n"/>
      <c r="B624" s="5" t="n"/>
      <c r="C624" s="5" t="n"/>
      <c r="D624" s="14" t="n"/>
      <c r="E624" s="5" t="n"/>
      <c r="F624" s="6">
        <f>IF(B624&amp;""="","",IFERROR(INDEX('المستفيدون'!$B$6:$B$505,MATCH(B624&amp;"",'المستفيدون'!$A$6:$A$505,0))&amp;"","كود غير موجود"))</f>
        <v/>
      </c>
      <c r="G624" s="6">
        <f>IF(F624="كود غير موجود","راجع الكود",IF(AND(N(D624)&gt;0,NOT(ISNUMBER(A624))),"بدون تاريخ",""))</f>
        <v/>
      </c>
    </row>
    <row r="625">
      <c r="A625" s="17" t="n"/>
      <c r="B625" s="5" t="n"/>
      <c r="C625" s="5" t="n"/>
      <c r="D625" s="14" t="n"/>
      <c r="E625" s="5" t="n"/>
      <c r="F625" s="6">
        <f>IF(B625&amp;""="","",IFERROR(INDEX('المستفيدون'!$B$6:$B$505,MATCH(B625&amp;"",'المستفيدون'!$A$6:$A$505,0))&amp;"","كود غير موجود"))</f>
        <v/>
      </c>
      <c r="G625" s="6">
        <f>IF(F625="كود غير موجود","راجع الكود",IF(AND(N(D625)&gt;0,NOT(ISNUMBER(A625))),"بدون تاريخ",""))</f>
        <v/>
      </c>
    </row>
    <row r="626">
      <c r="A626" s="17" t="n"/>
      <c r="B626" s="5" t="n"/>
      <c r="C626" s="5" t="n"/>
      <c r="D626" s="14" t="n"/>
      <c r="E626" s="5" t="n"/>
      <c r="F626" s="6">
        <f>IF(B626&amp;""="","",IFERROR(INDEX('المستفيدون'!$B$6:$B$505,MATCH(B626&amp;"",'المستفيدون'!$A$6:$A$505,0))&amp;"","كود غير موجود"))</f>
        <v/>
      </c>
      <c r="G626" s="6">
        <f>IF(F626="كود غير موجود","راجع الكود",IF(AND(N(D626)&gt;0,NOT(ISNUMBER(A626))),"بدون تاريخ",""))</f>
        <v/>
      </c>
    </row>
    <row r="627">
      <c r="A627" s="17" t="n"/>
      <c r="B627" s="5" t="n"/>
      <c r="C627" s="5" t="n"/>
      <c r="D627" s="14" t="n"/>
      <c r="E627" s="5" t="n"/>
      <c r="F627" s="6">
        <f>IF(B627&amp;""="","",IFERROR(INDEX('المستفيدون'!$B$6:$B$505,MATCH(B627&amp;"",'المستفيدون'!$A$6:$A$505,0))&amp;"","كود غير موجود"))</f>
        <v/>
      </c>
      <c r="G627" s="6">
        <f>IF(F627="كود غير موجود","راجع الكود",IF(AND(N(D627)&gt;0,NOT(ISNUMBER(A627))),"بدون تاريخ",""))</f>
        <v/>
      </c>
    </row>
    <row r="628">
      <c r="A628" s="17" t="n"/>
      <c r="B628" s="5" t="n"/>
      <c r="C628" s="5" t="n"/>
      <c r="D628" s="14" t="n"/>
      <c r="E628" s="5" t="n"/>
      <c r="F628" s="6">
        <f>IF(B628&amp;""="","",IFERROR(INDEX('المستفيدون'!$B$6:$B$505,MATCH(B628&amp;"",'المستفيدون'!$A$6:$A$505,0))&amp;"","كود غير موجود"))</f>
        <v/>
      </c>
      <c r="G628" s="6">
        <f>IF(F628="كود غير موجود","راجع الكود",IF(AND(N(D628)&gt;0,NOT(ISNUMBER(A628))),"بدون تاريخ",""))</f>
        <v/>
      </c>
    </row>
    <row r="629">
      <c r="A629" s="17" t="n"/>
      <c r="B629" s="5" t="n"/>
      <c r="C629" s="5" t="n"/>
      <c r="D629" s="14" t="n"/>
      <c r="E629" s="5" t="n"/>
      <c r="F629" s="6">
        <f>IF(B629&amp;""="","",IFERROR(INDEX('المستفيدون'!$B$6:$B$505,MATCH(B629&amp;"",'المستفيدون'!$A$6:$A$505,0))&amp;"","كود غير موجود"))</f>
        <v/>
      </c>
      <c r="G629" s="6">
        <f>IF(F629="كود غير موجود","راجع الكود",IF(AND(N(D629)&gt;0,NOT(ISNUMBER(A629))),"بدون تاريخ",""))</f>
        <v/>
      </c>
    </row>
    <row r="630">
      <c r="A630" s="17" t="n"/>
      <c r="B630" s="5" t="n"/>
      <c r="C630" s="5" t="n"/>
      <c r="D630" s="14" t="n"/>
      <c r="E630" s="5" t="n"/>
      <c r="F630" s="6">
        <f>IF(B630&amp;""="","",IFERROR(INDEX('المستفيدون'!$B$6:$B$505,MATCH(B630&amp;"",'المستفيدون'!$A$6:$A$505,0))&amp;"","كود غير موجود"))</f>
        <v/>
      </c>
      <c r="G630" s="6">
        <f>IF(F630="كود غير موجود","راجع الكود",IF(AND(N(D630)&gt;0,NOT(ISNUMBER(A630))),"بدون تاريخ",""))</f>
        <v/>
      </c>
    </row>
    <row r="631">
      <c r="A631" s="17" t="n"/>
      <c r="B631" s="5" t="n"/>
      <c r="C631" s="5" t="n"/>
      <c r="D631" s="14" t="n"/>
      <c r="E631" s="5" t="n"/>
      <c r="F631" s="6">
        <f>IF(B631&amp;""="","",IFERROR(INDEX('المستفيدون'!$B$6:$B$505,MATCH(B631&amp;"",'المستفيدون'!$A$6:$A$505,0))&amp;"","كود غير موجود"))</f>
        <v/>
      </c>
      <c r="G631" s="6">
        <f>IF(F631="كود غير موجود","راجع الكود",IF(AND(N(D631)&gt;0,NOT(ISNUMBER(A631))),"بدون تاريخ",""))</f>
        <v/>
      </c>
    </row>
    <row r="632">
      <c r="A632" s="17" t="n"/>
      <c r="B632" s="5" t="n"/>
      <c r="C632" s="5" t="n"/>
      <c r="D632" s="14" t="n"/>
      <c r="E632" s="5" t="n"/>
      <c r="F632" s="6">
        <f>IF(B632&amp;""="","",IFERROR(INDEX('المستفيدون'!$B$6:$B$505,MATCH(B632&amp;"",'المستفيدون'!$A$6:$A$505,0))&amp;"","كود غير موجود"))</f>
        <v/>
      </c>
      <c r="G632" s="6">
        <f>IF(F632="كود غير موجود","راجع الكود",IF(AND(N(D632)&gt;0,NOT(ISNUMBER(A632))),"بدون تاريخ",""))</f>
        <v/>
      </c>
    </row>
    <row r="633">
      <c r="A633" s="17" t="n"/>
      <c r="B633" s="5" t="n"/>
      <c r="C633" s="5" t="n"/>
      <c r="D633" s="14" t="n"/>
      <c r="E633" s="5" t="n"/>
      <c r="F633" s="6">
        <f>IF(B633&amp;""="","",IFERROR(INDEX('المستفيدون'!$B$6:$B$505,MATCH(B633&amp;"",'المستفيدون'!$A$6:$A$505,0))&amp;"","كود غير موجود"))</f>
        <v/>
      </c>
      <c r="G633" s="6">
        <f>IF(F633="كود غير موجود","راجع الكود",IF(AND(N(D633)&gt;0,NOT(ISNUMBER(A633))),"بدون تاريخ",""))</f>
        <v/>
      </c>
    </row>
    <row r="634">
      <c r="A634" s="17" t="n"/>
      <c r="B634" s="5" t="n"/>
      <c r="C634" s="5" t="n"/>
      <c r="D634" s="14" t="n"/>
      <c r="E634" s="5" t="n"/>
      <c r="F634" s="6">
        <f>IF(B634&amp;""="","",IFERROR(INDEX('المستفيدون'!$B$6:$B$505,MATCH(B634&amp;"",'المستفيدون'!$A$6:$A$505,0))&amp;"","كود غير موجود"))</f>
        <v/>
      </c>
      <c r="G634" s="6">
        <f>IF(F634="كود غير موجود","راجع الكود",IF(AND(N(D634)&gt;0,NOT(ISNUMBER(A634))),"بدون تاريخ",""))</f>
        <v/>
      </c>
    </row>
    <row r="635">
      <c r="A635" s="17" t="n"/>
      <c r="B635" s="5" t="n"/>
      <c r="C635" s="5" t="n"/>
      <c r="D635" s="14" t="n"/>
      <c r="E635" s="5" t="n"/>
      <c r="F635" s="6">
        <f>IF(B635&amp;""="","",IFERROR(INDEX('المستفيدون'!$B$6:$B$505,MATCH(B635&amp;"",'المستفيدون'!$A$6:$A$505,0))&amp;"","كود غير موجود"))</f>
        <v/>
      </c>
      <c r="G635" s="6">
        <f>IF(F635="كود غير موجود","راجع الكود",IF(AND(N(D635)&gt;0,NOT(ISNUMBER(A635))),"بدون تاريخ",""))</f>
        <v/>
      </c>
    </row>
    <row r="636">
      <c r="A636" s="17" t="n"/>
      <c r="B636" s="5" t="n"/>
      <c r="C636" s="5" t="n"/>
      <c r="D636" s="14" t="n"/>
      <c r="E636" s="5" t="n"/>
      <c r="F636" s="6">
        <f>IF(B636&amp;""="","",IFERROR(INDEX('المستفيدون'!$B$6:$B$505,MATCH(B636&amp;"",'المستفيدون'!$A$6:$A$505,0))&amp;"","كود غير موجود"))</f>
        <v/>
      </c>
      <c r="G636" s="6">
        <f>IF(F636="كود غير موجود","راجع الكود",IF(AND(N(D636)&gt;0,NOT(ISNUMBER(A636))),"بدون تاريخ",""))</f>
        <v/>
      </c>
    </row>
    <row r="637">
      <c r="A637" s="17" t="n"/>
      <c r="B637" s="5" t="n"/>
      <c r="C637" s="5" t="n"/>
      <c r="D637" s="14" t="n"/>
      <c r="E637" s="5" t="n"/>
      <c r="F637" s="6">
        <f>IF(B637&amp;""="","",IFERROR(INDEX('المستفيدون'!$B$6:$B$505,MATCH(B637&amp;"",'المستفيدون'!$A$6:$A$505,0))&amp;"","كود غير موجود"))</f>
        <v/>
      </c>
      <c r="G637" s="6">
        <f>IF(F637="كود غير موجود","راجع الكود",IF(AND(N(D637)&gt;0,NOT(ISNUMBER(A637))),"بدون تاريخ",""))</f>
        <v/>
      </c>
    </row>
    <row r="638">
      <c r="A638" s="17" t="n"/>
      <c r="B638" s="5" t="n"/>
      <c r="C638" s="5" t="n"/>
      <c r="D638" s="14" t="n"/>
      <c r="E638" s="5" t="n"/>
      <c r="F638" s="6">
        <f>IF(B638&amp;""="","",IFERROR(INDEX('المستفيدون'!$B$6:$B$505,MATCH(B638&amp;"",'المستفيدون'!$A$6:$A$505,0))&amp;"","كود غير موجود"))</f>
        <v/>
      </c>
      <c r="G638" s="6">
        <f>IF(F638="كود غير موجود","راجع الكود",IF(AND(N(D638)&gt;0,NOT(ISNUMBER(A638))),"بدون تاريخ",""))</f>
        <v/>
      </c>
    </row>
    <row r="639">
      <c r="A639" s="17" t="n"/>
      <c r="B639" s="5" t="n"/>
      <c r="C639" s="5" t="n"/>
      <c r="D639" s="14" t="n"/>
      <c r="E639" s="5" t="n"/>
      <c r="F639" s="6">
        <f>IF(B639&amp;""="","",IFERROR(INDEX('المستفيدون'!$B$6:$B$505,MATCH(B639&amp;"",'المستفيدون'!$A$6:$A$505,0))&amp;"","كود غير موجود"))</f>
        <v/>
      </c>
      <c r="G639" s="6">
        <f>IF(F639="كود غير موجود","راجع الكود",IF(AND(N(D639)&gt;0,NOT(ISNUMBER(A639))),"بدون تاريخ",""))</f>
        <v/>
      </c>
    </row>
    <row r="640">
      <c r="A640" s="17" t="n"/>
      <c r="B640" s="5" t="n"/>
      <c r="C640" s="5" t="n"/>
      <c r="D640" s="14" t="n"/>
      <c r="E640" s="5" t="n"/>
      <c r="F640" s="6">
        <f>IF(B640&amp;""="","",IFERROR(INDEX('المستفيدون'!$B$6:$B$505,MATCH(B640&amp;"",'المستفيدون'!$A$6:$A$505,0))&amp;"","كود غير موجود"))</f>
        <v/>
      </c>
      <c r="G640" s="6">
        <f>IF(F640="كود غير موجود","راجع الكود",IF(AND(N(D640)&gt;0,NOT(ISNUMBER(A640))),"بدون تاريخ",""))</f>
        <v/>
      </c>
    </row>
    <row r="641">
      <c r="A641" s="17" t="n"/>
      <c r="B641" s="5" t="n"/>
      <c r="C641" s="5" t="n"/>
      <c r="D641" s="14" t="n"/>
      <c r="E641" s="5" t="n"/>
      <c r="F641" s="6">
        <f>IF(B641&amp;""="","",IFERROR(INDEX('المستفيدون'!$B$6:$B$505,MATCH(B641&amp;"",'المستفيدون'!$A$6:$A$505,0))&amp;"","كود غير موجود"))</f>
        <v/>
      </c>
      <c r="G641" s="6">
        <f>IF(F641="كود غير موجود","راجع الكود",IF(AND(N(D641)&gt;0,NOT(ISNUMBER(A641))),"بدون تاريخ",""))</f>
        <v/>
      </c>
    </row>
    <row r="642">
      <c r="A642" s="17" t="n"/>
      <c r="B642" s="5" t="n"/>
      <c r="C642" s="5" t="n"/>
      <c r="D642" s="14" t="n"/>
      <c r="E642" s="5" t="n"/>
      <c r="F642" s="6">
        <f>IF(B642&amp;""="","",IFERROR(INDEX('المستفيدون'!$B$6:$B$505,MATCH(B642&amp;"",'المستفيدون'!$A$6:$A$505,0))&amp;"","كود غير موجود"))</f>
        <v/>
      </c>
      <c r="G642" s="6">
        <f>IF(F642="كود غير موجود","راجع الكود",IF(AND(N(D642)&gt;0,NOT(ISNUMBER(A642))),"بدون تاريخ",""))</f>
        <v/>
      </c>
    </row>
    <row r="643">
      <c r="A643" s="17" t="n"/>
      <c r="B643" s="5" t="n"/>
      <c r="C643" s="5" t="n"/>
      <c r="D643" s="14" t="n"/>
      <c r="E643" s="5" t="n"/>
      <c r="F643" s="6">
        <f>IF(B643&amp;""="","",IFERROR(INDEX('المستفيدون'!$B$6:$B$505,MATCH(B643&amp;"",'المستفيدون'!$A$6:$A$505,0))&amp;"","كود غير موجود"))</f>
        <v/>
      </c>
      <c r="G643" s="6">
        <f>IF(F643="كود غير موجود","راجع الكود",IF(AND(N(D643)&gt;0,NOT(ISNUMBER(A643))),"بدون تاريخ",""))</f>
        <v/>
      </c>
    </row>
    <row r="644">
      <c r="A644" s="17" t="n"/>
      <c r="B644" s="5" t="n"/>
      <c r="C644" s="5" t="n"/>
      <c r="D644" s="14" t="n"/>
      <c r="E644" s="5" t="n"/>
      <c r="F644" s="6">
        <f>IF(B644&amp;""="","",IFERROR(INDEX('المستفيدون'!$B$6:$B$505,MATCH(B644&amp;"",'المستفيدون'!$A$6:$A$505,0))&amp;"","كود غير موجود"))</f>
        <v/>
      </c>
      <c r="G644" s="6">
        <f>IF(F644="كود غير موجود","راجع الكود",IF(AND(N(D644)&gt;0,NOT(ISNUMBER(A644))),"بدون تاريخ",""))</f>
        <v/>
      </c>
    </row>
    <row r="645">
      <c r="A645" s="17" t="n"/>
      <c r="B645" s="5" t="n"/>
      <c r="C645" s="5" t="n"/>
      <c r="D645" s="14" t="n"/>
      <c r="E645" s="5" t="n"/>
      <c r="F645" s="6">
        <f>IF(B645&amp;""="","",IFERROR(INDEX('المستفيدون'!$B$6:$B$505,MATCH(B645&amp;"",'المستفيدون'!$A$6:$A$505,0))&amp;"","كود غير موجود"))</f>
        <v/>
      </c>
      <c r="G645" s="6">
        <f>IF(F645="كود غير موجود","راجع الكود",IF(AND(N(D645)&gt;0,NOT(ISNUMBER(A645))),"بدون تاريخ",""))</f>
        <v/>
      </c>
    </row>
    <row r="646">
      <c r="A646" s="17" t="n"/>
      <c r="B646" s="5" t="n"/>
      <c r="C646" s="5" t="n"/>
      <c r="D646" s="14" t="n"/>
      <c r="E646" s="5" t="n"/>
      <c r="F646" s="6">
        <f>IF(B646&amp;""="","",IFERROR(INDEX('المستفيدون'!$B$6:$B$505,MATCH(B646&amp;"",'المستفيدون'!$A$6:$A$505,0))&amp;"","كود غير موجود"))</f>
        <v/>
      </c>
      <c r="G646" s="6">
        <f>IF(F646="كود غير موجود","راجع الكود",IF(AND(N(D646)&gt;0,NOT(ISNUMBER(A646))),"بدون تاريخ",""))</f>
        <v/>
      </c>
    </row>
    <row r="647">
      <c r="A647" s="17" t="n"/>
      <c r="B647" s="5" t="n"/>
      <c r="C647" s="5" t="n"/>
      <c r="D647" s="14" t="n"/>
      <c r="E647" s="5" t="n"/>
      <c r="F647" s="6">
        <f>IF(B647&amp;""="","",IFERROR(INDEX('المستفيدون'!$B$6:$B$505,MATCH(B647&amp;"",'المستفيدون'!$A$6:$A$505,0))&amp;"","كود غير موجود"))</f>
        <v/>
      </c>
      <c r="G647" s="6">
        <f>IF(F647="كود غير موجود","راجع الكود",IF(AND(N(D647)&gt;0,NOT(ISNUMBER(A647))),"بدون تاريخ",""))</f>
        <v/>
      </c>
    </row>
    <row r="648">
      <c r="A648" s="17" t="n"/>
      <c r="B648" s="5" t="n"/>
      <c r="C648" s="5" t="n"/>
      <c r="D648" s="14" t="n"/>
      <c r="E648" s="5" t="n"/>
      <c r="F648" s="6">
        <f>IF(B648&amp;""="","",IFERROR(INDEX('المستفيدون'!$B$6:$B$505,MATCH(B648&amp;"",'المستفيدون'!$A$6:$A$505,0))&amp;"","كود غير موجود"))</f>
        <v/>
      </c>
      <c r="G648" s="6">
        <f>IF(F648="كود غير موجود","راجع الكود",IF(AND(N(D648)&gt;0,NOT(ISNUMBER(A648))),"بدون تاريخ",""))</f>
        <v/>
      </c>
    </row>
    <row r="649">
      <c r="A649" s="17" t="n"/>
      <c r="B649" s="5" t="n"/>
      <c r="C649" s="5" t="n"/>
      <c r="D649" s="14" t="n"/>
      <c r="E649" s="5" t="n"/>
      <c r="F649" s="6">
        <f>IF(B649&amp;""="","",IFERROR(INDEX('المستفيدون'!$B$6:$B$505,MATCH(B649&amp;"",'المستفيدون'!$A$6:$A$505,0))&amp;"","كود غير موجود"))</f>
        <v/>
      </c>
      <c r="G649" s="6">
        <f>IF(F649="كود غير موجود","راجع الكود",IF(AND(N(D649)&gt;0,NOT(ISNUMBER(A649))),"بدون تاريخ",""))</f>
        <v/>
      </c>
    </row>
    <row r="650">
      <c r="A650" s="17" t="n"/>
      <c r="B650" s="5" t="n"/>
      <c r="C650" s="5" t="n"/>
      <c r="D650" s="14" t="n"/>
      <c r="E650" s="5" t="n"/>
      <c r="F650" s="6">
        <f>IF(B650&amp;""="","",IFERROR(INDEX('المستفيدون'!$B$6:$B$505,MATCH(B650&amp;"",'المستفيدون'!$A$6:$A$505,0))&amp;"","كود غير موجود"))</f>
        <v/>
      </c>
      <c r="G650" s="6">
        <f>IF(F650="كود غير موجود","راجع الكود",IF(AND(N(D650)&gt;0,NOT(ISNUMBER(A650))),"بدون تاريخ",""))</f>
        <v/>
      </c>
    </row>
    <row r="651">
      <c r="A651" s="17" t="n"/>
      <c r="B651" s="5" t="n"/>
      <c r="C651" s="5" t="n"/>
      <c r="D651" s="14" t="n"/>
      <c r="E651" s="5" t="n"/>
      <c r="F651" s="6">
        <f>IF(B651&amp;""="","",IFERROR(INDEX('المستفيدون'!$B$6:$B$505,MATCH(B651&amp;"",'المستفيدون'!$A$6:$A$505,0))&amp;"","كود غير موجود"))</f>
        <v/>
      </c>
      <c r="G651" s="6">
        <f>IF(F651="كود غير موجود","راجع الكود",IF(AND(N(D651)&gt;0,NOT(ISNUMBER(A651))),"بدون تاريخ",""))</f>
        <v/>
      </c>
    </row>
    <row r="652">
      <c r="A652" s="17" t="n"/>
      <c r="B652" s="5" t="n"/>
      <c r="C652" s="5" t="n"/>
      <c r="D652" s="14" t="n"/>
      <c r="E652" s="5" t="n"/>
      <c r="F652" s="6">
        <f>IF(B652&amp;""="","",IFERROR(INDEX('المستفيدون'!$B$6:$B$505,MATCH(B652&amp;"",'المستفيدون'!$A$6:$A$505,0))&amp;"","كود غير موجود"))</f>
        <v/>
      </c>
      <c r="G652" s="6">
        <f>IF(F652="كود غير موجود","راجع الكود",IF(AND(N(D652)&gt;0,NOT(ISNUMBER(A652))),"بدون تاريخ",""))</f>
        <v/>
      </c>
    </row>
    <row r="653">
      <c r="A653" s="17" t="n"/>
      <c r="B653" s="5" t="n"/>
      <c r="C653" s="5" t="n"/>
      <c r="D653" s="14" t="n"/>
      <c r="E653" s="5" t="n"/>
      <c r="F653" s="6">
        <f>IF(B653&amp;""="","",IFERROR(INDEX('المستفيدون'!$B$6:$B$505,MATCH(B653&amp;"",'المستفيدون'!$A$6:$A$505,0))&amp;"","كود غير موجود"))</f>
        <v/>
      </c>
      <c r="G653" s="6">
        <f>IF(F653="كود غير موجود","راجع الكود",IF(AND(N(D653)&gt;0,NOT(ISNUMBER(A653))),"بدون تاريخ",""))</f>
        <v/>
      </c>
    </row>
    <row r="654">
      <c r="A654" s="17" t="n"/>
      <c r="B654" s="5" t="n"/>
      <c r="C654" s="5" t="n"/>
      <c r="D654" s="14" t="n"/>
      <c r="E654" s="5" t="n"/>
      <c r="F654" s="6">
        <f>IF(B654&amp;""="","",IFERROR(INDEX('المستفيدون'!$B$6:$B$505,MATCH(B654&amp;"",'المستفيدون'!$A$6:$A$505,0))&amp;"","كود غير موجود"))</f>
        <v/>
      </c>
      <c r="G654" s="6">
        <f>IF(F654="كود غير موجود","راجع الكود",IF(AND(N(D654)&gt;0,NOT(ISNUMBER(A654))),"بدون تاريخ",""))</f>
        <v/>
      </c>
    </row>
    <row r="655">
      <c r="A655" s="17" t="n"/>
      <c r="B655" s="5" t="n"/>
      <c r="C655" s="5" t="n"/>
      <c r="D655" s="14" t="n"/>
      <c r="E655" s="5" t="n"/>
      <c r="F655" s="6">
        <f>IF(B655&amp;""="","",IFERROR(INDEX('المستفيدون'!$B$6:$B$505,MATCH(B655&amp;"",'المستفيدون'!$A$6:$A$505,0))&amp;"","كود غير موجود"))</f>
        <v/>
      </c>
      <c r="G655" s="6">
        <f>IF(F655="كود غير موجود","راجع الكود",IF(AND(N(D655)&gt;0,NOT(ISNUMBER(A655))),"بدون تاريخ",""))</f>
        <v/>
      </c>
    </row>
    <row r="656">
      <c r="A656" s="17" t="n"/>
      <c r="B656" s="5" t="n"/>
      <c r="C656" s="5" t="n"/>
      <c r="D656" s="14" t="n"/>
      <c r="E656" s="5" t="n"/>
      <c r="F656" s="6">
        <f>IF(B656&amp;""="","",IFERROR(INDEX('المستفيدون'!$B$6:$B$505,MATCH(B656&amp;"",'المستفيدون'!$A$6:$A$505,0))&amp;"","كود غير موجود"))</f>
        <v/>
      </c>
      <c r="G656" s="6">
        <f>IF(F656="كود غير موجود","راجع الكود",IF(AND(N(D656)&gt;0,NOT(ISNUMBER(A656))),"بدون تاريخ",""))</f>
        <v/>
      </c>
    </row>
    <row r="657">
      <c r="A657" s="17" t="n"/>
      <c r="B657" s="5" t="n"/>
      <c r="C657" s="5" t="n"/>
      <c r="D657" s="14" t="n"/>
      <c r="E657" s="5" t="n"/>
      <c r="F657" s="6">
        <f>IF(B657&amp;""="","",IFERROR(INDEX('المستفيدون'!$B$6:$B$505,MATCH(B657&amp;"",'المستفيدون'!$A$6:$A$505,0))&amp;"","كود غير موجود"))</f>
        <v/>
      </c>
      <c r="G657" s="6">
        <f>IF(F657="كود غير موجود","راجع الكود",IF(AND(N(D657)&gt;0,NOT(ISNUMBER(A657))),"بدون تاريخ",""))</f>
        <v/>
      </c>
    </row>
    <row r="658">
      <c r="A658" s="17" t="n"/>
      <c r="B658" s="5" t="n"/>
      <c r="C658" s="5" t="n"/>
      <c r="D658" s="14" t="n"/>
      <c r="E658" s="5" t="n"/>
      <c r="F658" s="6">
        <f>IF(B658&amp;""="","",IFERROR(INDEX('المستفيدون'!$B$6:$B$505,MATCH(B658&amp;"",'المستفيدون'!$A$6:$A$505,0))&amp;"","كود غير موجود"))</f>
        <v/>
      </c>
      <c r="G658" s="6">
        <f>IF(F658="كود غير موجود","راجع الكود",IF(AND(N(D658)&gt;0,NOT(ISNUMBER(A658))),"بدون تاريخ",""))</f>
        <v/>
      </c>
    </row>
    <row r="659">
      <c r="A659" s="17" t="n"/>
      <c r="B659" s="5" t="n"/>
      <c r="C659" s="5" t="n"/>
      <c r="D659" s="14" t="n"/>
      <c r="E659" s="5" t="n"/>
      <c r="F659" s="6">
        <f>IF(B659&amp;""="","",IFERROR(INDEX('المستفيدون'!$B$6:$B$505,MATCH(B659&amp;"",'المستفيدون'!$A$6:$A$505,0))&amp;"","كود غير موجود"))</f>
        <v/>
      </c>
      <c r="G659" s="6">
        <f>IF(F659="كود غير موجود","راجع الكود",IF(AND(N(D659)&gt;0,NOT(ISNUMBER(A659))),"بدون تاريخ",""))</f>
        <v/>
      </c>
    </row>
    <row r="660">
      <c r="A660" s="17" t="n"/>
      <c r="B660" s="5" t="n"/>
      <c r="C660" s="5" t="n"/>
      <c r="D660" s="14" t="n"/>
      <c r="E660" s="5" t="n"/>
      <c r="F660" s="6">
        <f>IF(B660&amp;""="","",IFERROR(INDEX('المستفيدون'!$B$6:$B$505,MATCH(B660&amp;"",'المستفيدون'!$A$6:$A$505,0))&amp;"","كود غير موجود"))</f>
        <v/>
      </c>
      <c r="G660" s="6">
        <f>IF(F660="كود غير موجود","راجع الكود",IF(AND(N(D660)&gt;0,NOT(ISNUMBER(A660))),"بدون تاريخ",""))</f>
        <v/>
      </c>
    </row>
    <row r="661">
      <c r="A661" s="17" t="n"/>
      <c r="B661" s="5" t="n"/>
      <c r="C661" s="5" t="n"/>
      <c r="D661" s="14" t="n"/>
      <c r="E661" s="5" t="n"/>
      <c r="F661" s="6">
        <f>IF(B661&amp;""="","",IFERROR(INDEX('المستفيدون'!$B$6:$B$505,MATCH(B661&amp;"",'المستفيدون'!$A$6:$A$505,0))&amp;"","كود غير موجود"))</f>
        <v/>
      </c>
      <c r="G661" s="6">
        <f>IF(F661="كود غير موجود","راجع الكود",IF(AND(N(D661)&gt;0,NOT(ISNUMBER(A661))),"بدون تاريخ",""))</f>
        <v/>
      </c>
    </row>
    <row r="662">
      <c r="A662" s="17" t="n"/>
      <c r="B662" s="5" t="n"/>
      <c r="C662" s="5" t="n"/>
      <c r="D662" s="14" t="n"/>
      <c r="E662" s="5" t="n"/>
      <c r="F662" s="6">
        <f>IF(B662&amp;""="","",IFERROR(INDEX('المستفيدون'!$B$6:$B$505,MATCH(B662&amp;"",'المستفيدون'!$A$6:$A$505,0))&amp;"","كود غير موجود"))</f>
        <v/>
      </c>
      <c r="G662" s="6">
        <f>IF(F662="كود غير موجود","راجع الكود",IF(AND(N(D662)&gt;0,NOT(ISNUMBER(A662))),"بدون تاريخ",""))</f>
        <v/>
      </c>
    </row>
    <row r="663">
      <c r="A663" s="17" t="n"/>
      <c r="B663" s="5" t="n"/>
      <c r="C663" s="5" t="n"/>
      <c r="D663" s="14" t="n"/>
      <c r="E663" s="5" t="n"/>
      <c r="F663" s="6">
        <f>IF(B663&amp;""="","",IFERROR(INDEX('المستفيدون'!$B$6:$B$505,MATCH(B663&amp;"",'المستفيدون'!$A$6:$A$505,0))&amp;"","كود غير موجود"))</f>
        <v/>
      </c>
      <c r="G663" s="6">
        <f>IF(F663="كود غير موجود","راجع الكود",IF(AND(N(D663)&gt;0,NOT(ISNUMBER(A663))),"بدون تاريخ",""))</f>
        <v/>
      </c>
    </row>
    <row r="664">
      <c r="A664" s="17" t="n"/>
      <c r="B664" s="5" t="n"/>
      <c r="C664" s="5" t="n"/>
      <c r="D664" s="14" t="n"/>
      <c r="E664" s="5" t="n"/>
      <c r="F664" s="6">
        <f>IF(B664&amp;""="","",IFERROR(INDEX('المستفيدون'!$B$6:$B$505,MATCH(B664&amp;"",'المستفيدون'!$A$6:$A$505,0))&amp;"","كود غير موجود"))</f>
        <v/>
      </c>
      <c r="G664" s="6">
        <f>IF(F664="كود غير موجود","راجع الكود",IF(AND(N(D664)&gt;0,NOT(ISNUMBER(A664))),"بدون تاريخ",""))</f>
        <v/>
      </c>
    </row>
    <row r="665">
      <c r="A665" s="17" t="n"/>
      <c r="B665" s="5" t="n"/>
      <c r="C665" s="5" t="n"/>
      <c r="D665" s="14" t="n"/>
      <c r="E665" s="5" t="n"/>
      <c r="F665" s="6">
        <f>IF(B665&amp;""="","",IFERROR(INDEX('المستفيدون'!$B$6:$B$505,MATCH(B665&amp;"",'المستفيدون'!$A$6:$A$505,0))&amp;"","كود غير موجود"))</f>
        <v/>
      </c>
      <c r="G665" s="6">
        <f>IF(F665="كود غير موجود","راجع الكود",IF(AND(N(D665)&gt;0,NOT(ISNUMBER(A665))),"بدون تاريخ",""))</f>
        <v/>
      </c>
    </row>
    <row r="666">
      <c r="A666" s="17" t="n"/>
      <c r="B666" s="5" t="n"/>
      <c r="C666" s="5" t="n"/>
      <c r="D666" s="14" t="n"/>
      <c r="E666" s="5" t="n"/>
      <c r="F666" s="6">
        <f>IF(B666&amp;""="","",IFERROR(INDEX('المستفيدون'!$B$6:$B$505,MATCH(B666&amp;"",'المستفيدون'!$A$6:$A$505,0))&amp;"","كود غير موجود"))</f>
        <v/>
      </c>
      <c r="G666" s="6">
        <f>IF(F666="كود غير موجود","راجع الكود",IF(AND(N(D666)&gt;0,NOT(ISNUMBER(A666))),"بدون تاريخ",""))</f>
        <v/>
      </c>
    </row>
    <row r="667">
      <c r="A667" s="17" t="n"/>
      <c r="B667" s="5" t="n"/>
      <c r="C667" s="5" t="n"/>
      <c r="D667" s="14" t="n"/>
      <c r="E667" s="5" t="n"/>
      <c r="F667" s="6">
        <f>IF(B667&amp;""="","",IFERROR(INDEX('المستفيدون'!$B$6:$B$505,MATCH(B667&amp;"",'المستفيدون'!$A$6:$A$505,0))&amp;"","كود غير موجود"))</f>
        <v/>
      </c>
      <c r="G667" s="6">
        <f>IF(F667="كود غير موجود","راجع الكود",IF(AND(N(D667)&gt;0,NOT(ISNUMBER(A667))),"بدون تاريخ",""))</f>
        <v/>
      </c>
    </row>
    <row r="668">
      <c r="A668" s="17" t="n"/>
      <c r="B668" s="5" t="n"/>
      <c r="C668" s="5" t="n"/>
      <c r="D668" s="14" t="n"/>
      <c r="E668" s="5" t="n"/>
      <c r="F668" s="6">
        <f>IF(B668&amp;""="","",IFERROR(INDEX('المستفيدون'!$B$6:$B$505,MATCH(B668&amp;"",'المستفيدون'!$A$6:$A$505,0))&amp;"","كود غير موجود"))</f>
        <v/>
      </c>
      <c r="G668" s="6">
        <f>IF(F668="كود غير موجود","راجع الكود",IF(AND(N(D668)&gt;0,NOT(ISNUMBER(A668))),"بدون تاريخ",""))</f>
        <v/>
      </c>
    </row>
    <row r="669">
      <c r="A669" s="17" t="n"/>
      <c r="B669" s="5" t="n"/>
      <c r="C669" s="5" t="n"/>
      <c r="D669" s="14" t="n"/>
      <c r="E669" s="5" t="n"/>
      <c r="F669" s="6">
        <f>IF(B669&amp;""="","",IFERROR(INDEX('المستفيدون'!$B$6:$B$505,MATCH(B669&amp;"",'المستفيدون'!$A$6:$A$505,0))&amp;"","كود غير موجود"))</f>
        <v/>
      </c>
      <c r="G669" s="6">
        <f>IF(F669="كود غير موجود","راجع الكود",IF(AND(N(D669)&gt;0,NOT(ISNUMBER(A669))),"بدون تاريخ",""))</f>
        <v/>
      </c>
    </row>
    <row r="670">
      <c r="A670" s="17" t="n"/>
      <c r="B670" s="5" t="n"/>
      <c r="C670" s="5" t="n"/>
      <c r="D670" s="14" t="n"/>
      <c r="E670" s="5" t="n"/>
      <c r="F670" s="6">
        <f>IF(B670&amp;""="","",IFERROR(INDEX('المستفيدون'!$B$6:$B$505,MATCH(B670&amp;"",'المستفيدون'!$A$6:$A$505,0))&amp;"","كود غير موجود"))</f>
        <v/>
      </c>
      <c r="G670" s="6">
        <f>IF(F670="كود غير موجود","راجع الكود",IF(AND(N(D670)&gt;0,NOT(ISNUMBER(A670))),"بدون تاريخ",""))</f>
        <v/>
      </c>
    </row>
    <row r="671">
      <c r="A671" s="17" t="n"/>
      <c r="B671" s="5" t="n"/>
      <c r="C671" s="5" t="n"/>
      <c r="D671" s="14" t="n"/>
      <c r="E671" s="5" t="n"/>
      <c r="F671" s="6">
        <f>IF(B671&amp;""="","",IFERROR(INDEX('المستفيدون'!$B$6:$B$505,MATCH(B671&amp;"",'المستفيدون'!$A$6:$A$505,0))&amp;"","كود غير موجود"))</f>
        <v/>
      </c>
      <c r="G671" s="6">
        <f>IF(F671="كود غير موجود","راجع الكود",IF(AND(N(D671)&gt;0,NOT(ISNUMBER(A671))),"بدون تاريخ",""))</f>
        <v/>
      </c>
    </row>
    <row r="672">
      <c r="A672" s="17" t="n"/>
      <c r="B672" s="5" t="n"/>
      <c r="C672" s="5" t="n"/>
      <c r="D672" s="14" t="n"/>
      <c r="E672" s="5" t="n"/>
      <c r="F672" s="6">
        <f>IF(B672&amp;""="","",IFERROR(INDEX('المستفيدون'!$B$6:$B$505,MATCH(B672&amp;"",'المستفيدون'!$A$6:$A$505,0))&amp;"","كود غير موجود"))</f>
        <v/>
      </c>
      <c r="G672" s="6">
        <f>IF(F672="كود غير موجود","راجع الكود",IF(AND(N(D672)&gt;0,NOT(ISNUMBER(A672))),"بدون تاريخ",""))</f>
        <v/>
      </c>
    </row>
    <row r="673">
      <c r="A673" s="17" t="n"/>
      <c r="B673" s="5" t="n"/>
      <c r="C673" s="5" t="n"/>
      <c r="D673" s="14" t="n"/>
      <c r="E673" s="5" t="n"/>
      <c r="F673" s="6">
        <f>IF(B673&amp;""="","",IFERROR(INDEX('المستفيدون'!$B$6:$B$505,MATCH(B673&amp;"",'المستفيدون'!$A$6:$A$505,0))&amp;"","كود غير موجود"))</f>
        <v/>
      </c>
      <c r="G673" s="6">
        <f>IF(F673="كود غير موجود","راجع الكود",IF(AND(N(D673)&gt;0,NOT(ISNUMBER(A673))),"بدون تاريخ",""))</f>
        <v/>
      </c>
    </row>
    <row r="674">
      <c r="A674" s="17" t="n"/>
      <c r="B674" s="5" t="n"/>
      <c r="C674" s="5" t="n"/>
      <c r="D674" s="14" t="n"/>
      <c r="E674" s="5" t="n"/>
      <c r="F674" s="6">
        <f>IF(B674&amp;""="","",IFERROR(INDEX('المستفيدون'!$B$6:$B$505,MATCH(B674&amp;"",'المستفيدون'!$A$6:$A$505,0))&amp;"","كود غير موجود"))</f>
        <v/>
      </c>
      <c r="G674" s="6">
        <f>IF(F674="كود غير موجود","راجع الكود",IF(AND(N(D674)&gt;0,NOT(ISNUMBER(A674))),"بدون تاريخ",""))</f>
        <v/>
      </c>
    </row>
    <row r="675">
      <c r="A675" s="17" t="n"/>
      <c r="B675" s="5" t="n"/>
      <c r="C675" s="5" t="n"/>
      <c r="D675" s="14" t="n"/>
      <c r="E675" s="5" t="n"/>
      <c r="F675" s="6">
        <f>IF(B675&amp;""="","",IFERROR(INDEX('المستفيدون'!$B$6:$B$505,MATCH(B675&amp;"",'المستفيدون'!$A$6:$A$505,0))&amp;"","كود غير موجود"))</f>
        <v/>
      </c>
      <c r="G675" s="6">
        <f>IF(F675="كود غير موجود","راجع الكود",IF(AND(N(D675)&gt;0,NOT(ISNUMBER(A675))),"بدون تاريخ",""))</f>
        <v/>
      </c>
    </row>
    <row r="676">
      <c r="A676" s="17" t="n"/>
      <c r="B676" s="5" t="n"/>
      <c r="C676" s="5" t="n"/>
      <c r="D676" s="14" t="n"/>
      <c r="E676" s="5" t="n"/>
      <c r="F676" s="6">
        <f>IF(B676&amp;""="","",IFERROR(INDEX('المستفيدون'!$B$6:$B$505,MATCH(B676&amp;"",'المستفيدون'!$A$6:$A$505,0))&amp;"","كود غير موجود"))</f>
        <v/>
      </c>
      <c r="G676" s="6">
        <f>IF(F676="كود غير موجود","راجع الكود",IF(AND(N(D676)&gt;0,NOT(ISNUMBER(A676))),"بدون تاريخ",""))</f>
        <v/>
      </c>
    </row>
    <row r="677">
      <c r="A677" s="17" t="n"/>
      <c r="B677" s="5" t="n"/>
      <c r="C677" s="5" t="n"/>
      <c r="D677" s="14" t="n"/>
      <c r="E677" s="5" t="n"/>
      <c r="F677" s="6">
        <f>IF(B677&amp;""="","",IFERROR(INDEX('المستفيدون'!$B$6:$B$505,MATCH(B677&amp;"",'المستفيدون'!$A$6:$A$505,0))&amp;"","كود غير موجود"))</f>
        <v/>
      </c>
      <c r="G677" s="6">
        <f>IF(F677="كود غير موجود","راجع الكود",IF(AND(N(D677)&gt;0,NOT(ISNUMBER(A677))),"بدون تاريخ",""))</f>
        <v/>
      </c>
    </row>
    <row r="678">
      <c r="A678" s="17" t="n"/>
      <c r="B678" s="5" t="n"/>
      <c r="C678" s="5" t="n"/>
      <c r="D678" s="14" t="n"/>
      <c r="E678" s="5" t="n"/>
      <c r="F678" s="6">
        <f>IF(B678&amp;""="","",IFERROR(INDEX('المستفيدون'!$B$6:$B$505,MATCH(B678&amp;"",'المستفيدون'!$A$6:$A$505,0))&amp;"","كود غير موجود"))</f>
        <v/>
      </c>
      <c r="G678" s="6">
        <f>IF(F678="كود غير موجود","راجع الكود",IF(AND(N(D678)&gt;0,NOT(ISNUMBER(A678))),"بدون تاريخ",""))</f>
        <v/>
      </c>
    </row>
    <row r="679">
      <c r="A679" s="17" t="n"/>
      <c r="B679" s="5" t="n"/>
      <c r="C679" s="5" t="n"/>
      <c r="D679" s="14" t="n"/>
      <c r="E679" s="5" t="n"/>
      <c r="F679" s="6">
        <f>IF(B679&amp;""="","",IFERROR(INDEX('المستفيدون'!$B$6:$B$505,MATCH(B679&amp;"",'المستفيدون'!$A$6:$A$505,0))&amp;"","كود غير موجود"))</f>
        <v/>
      </c>
      <c r="G679" s="6">
        <f>IF(F679="كود غير موجود","راجع الكود",IF(AND(N(D679)&gt;0,NOT(ISNUMBER(A679))),"بدون تاريخ",""))</f>
        <v/>
      </c>
    </row>
    <row r="680">
      <c r="A680" s="17" t="n"/>
      <c r="B680" s="5" t="n"/>
      <c r="C680" s="5" t="n"/>
      <c r="D680" s="14" t="n"/>
      <c r="E680" s="5" t="n"/>
      <c r="F680" s="6">
        <f>IF(B680&amp;""="","",IFERROR(INDEX('المستفيدون'!$B$6:$B$505,MATCH(B680&amp;"",'المستفيدون'!$A$6:$A$505,0))&amp;"","كود غير موجود"))</f>
        <v/>
      </c>
      <c r="G680" s="6">
        <f>IF(F680="كود غير موجود","راجع الكود",IF(AND(N(D680)&gt;0,NOT(ISNUMBER(A680))),"بدون تاريخ",""))</f>
        <v/>
      </c>
    </row>
    <row r="681">
      <c r="A681" s="17" t="n"/>
      <c r="B681" s="5" t="n"/>
      <c r="C681" s="5" t="n"/>
      <c r="D681" s="14" t="n"/>
      <c r="E681" s="5" t="n"/>
      <c r="F681" s="6">
        <f>IF(B681&amp;""="","",IFERROR(INDEX('المستفيدون'!$B$6:$B$505,MATCH(B681&amp;"",'المستفيدون'!$A$6:$A$505,0))&amp;"","كود غير موجود"))</f>
        <v/>
      </c>
      <c r="G681" s="6">
        <f>IF(F681="كود غير موجود","راجع الكود",IF(AND(N(D681)&gt;0,NOT(ISNUMBER(A681))),"بدون تاريخ",""))</f>
        <v/>
      </c>
    </row>
    <row r="682">
      <c r="A682" s="17" t="n"/>
      <c r="B682" s="5" t="n"/>
      <c r="C682" s="5" t="n"/>
      <c r="D682" s="14" t="n"/>
      <c r="E682" s="5" t="n"/>
      <c r="F682" s="6">
        <f>IF(B682&amp;""="","",IFERROR(INDEX('المستفيدون'!$B$6:$B$505,MATCH(B682&amp;"",'المستفيدون'!$A$6:$A$505,0))&amp;"","كود غير موجود"))</f>
        <v/>
      </c>
      <c r="G682" s="6">
        <f>IF(F682="كود غير موجود","راجع الكود",IF(AND(N(D682)&gt;0,NOT(ISNUMBER(A682))),"بدون تاريخ",""))</f>
        <v/>
      </c>
    </row>
    <row r="683">
      <c r="A683" s="17" t="n"/>
      <c r="B683" s="5" t="n"/>
      <c r="C683" s="5" t="n"/>
      <c r="D683" s="14" t="n"/>
      <c r="E683" s="5" t="n"/>
      <c r="F683" s="6">
        <f>IF(B683&amp;""="","",IFERROR(INDEX('المستفيدون'!$B$6:$B$505,MATCH(B683&amp;"",'المستفيدون'!$A$6:$A$505,0))&amp;"","كود غير موجود"))</f>
        <v/>
      </c>
      <c r="G683" s="6">
        <f>IF(F683="كود غير موجود","راجع الكود",IF(AND(N(D683)&gt;0,NOT(ISNUMBER(A683))),"بدون تاريخ",""))</f>
        <v/>
      </c>
    </row>
    <row r="684">
      <c r="A684" s="17" t="n"/>
      <c r="B684" s="5" t="n"/>
      <c r="C684" s="5" t="n"/>
      <c r="D684" s="14" t="n"/>
      <c r="E684" s="5" t="n"/>
      <c r="F684" s="6">
        <f>IF(B684&amp;""="","",IFERROR(INDEX('المستفيدون'!$B$6:$B$505,MATCH(B684&amp;"",'المستفيدون'!$A$6:$A$505,0))&amp;"","كود غير موجود"))</f>
        <v/>
      </c>
      <c r="G684" s="6">
        <f>IF(F684="كود غير موجود","راجع الكود",IF(AND(N(D684)&gt;0,NOT(ISNUMBER(A684))),"بدون تاريخ",""))</f>
        <v/>
      </c>
    </row>
    <row r="685">
      <c r="A685" s="17" t="n"/>
      <c r="B685" s="5" t="n"/>
      <c r="C685" s="5" t="n"/>
      <c r="D685" s="14" t="n"/>
      <c r="E685" s="5" t="n"/>
      <c r="F685" s="6">
        <f>IF(B685&amp;""="","",IFERROR(INDEX('المستفيدون'!$B$6:$B$505,MATCH(B685&amp;"",'المستفيدون'!$A$6:$A$505,0))&amp;"","كود غير موجود"))</f>
        <v/>
      </c>
      <c r="G685" s="6">
        <f>IF(F685="كود غير موجود","راجع الكود",IF(AND(N(D685)&gt;0,NOT(ISNUMBER(A685))),"بدون تاريخ",""))</f>
        <v/>
      </c>
    </row>
    <row r="686">
      <c r="A686" s="17" t="n"/>
      <c r="B686" s="5" t="n"/>
      <c r="C686" s="5" t="n"/>
      <c r="D686" s="14" t="n"/>
      <c r="E686" s="5" t="n"/>
      <c r="F686" s="6">
        <f>IF(B686&amp;""="","",IFERROR(INDEX('المستفيدون'!$B$6:$B$505,MATCH(B686&amp;"",'المستفيدون'!$A$6:$A$505,0))&amp;"","كود غير موجود"))</f>
        <v/>
      </c>
      <c r="G686" s="6">
        <f>IF(F686="كود غير موجود","راجع الكود",IF(AND(N(D686)&gt;0,NOT(ISNUMBER(A686))),"بدون تاريخ",""))</f>
        <v/>
      </c>
    </row>
    <row r="687">
      <c r="A687" s="17" t="n"/>
      <c r="B687" s="5" t="n"/>
      <c r="C687" s="5" t="n"/>
      <c r="D687" s="14" t="n"/>
      <c r="E687" s="5" t="n"/>
      <c r="F687" s="6">
        <f>IF(B687&amp;""="","",IFERROR(INDEX('المستفيدون'!$B$6:$B$505,MATCH(B687&amp;"",'المستفيدون'!$A$6:$A$505,0))&amp;"","كود غير موجود"))</f>
        <v/>
      </c>
      <c r="G687" s="6">
        <f>IF(F687="كود غير موجود","راجع الكود",IF(AND(N(D687)&gt;0,NOT(ISNUMBER(A687))),"بدون تاريخ",""))</f>
        <v/>
      </c>
    </row>
    <row r="688">
      <c r="A688" s="17" t="n"/>
      <c r="B688" s="5" t="n"/>
      <c r="C688" s="5" t="n"/>
      <c r="D688" s="14" t="n"/>
      <c r="E688" s="5" t="n"/>
      <c r="F688" s="6">
        <f>IF(B688&amp;""="","",IFERROR(INDEX('المستفيدون'!$B$6:$B$505,MATCH(B688&amp;"",'المستفيدون'!$A$6:$A$505,0))&amp;"","كود غير موجود"))</f>
        <v/>
      </c>
      <c r="G688" s="6">
        <f>IF(F688="كود غير موجود","راجع الكود",IF(AND(N(D688)&gt;0,NOT(ISNUMBER(A688))),"بدون تاريخ",""))</f>
        <v/>
      </c>
    </row>
    <row r="689">
      <c r="A689" s="17" t="n"/>
      <c r="B689" s="5" t="n"/>
      <c r="C689" s="5" t="n"/>
      <c r="D689" s="14" t="n"/>
      <c r="E689" s="5" t="n"/>
      <c r="F689" s="6">
        <f>IF(B689&amp;""="","",IFERROR(INDEX('المستفيدون'!$B$6:$B$505,MATCH(B689&amp;"",'المستفيدون'!$A$6:$A$505,0))&amp;"","كود غير موجود"))</f>
        <v/>
      </c>
      <c r="G689" s="6">
        <f>IF(F689="كود غير موجود","راجع الكود",IF(AND(N(D689)&gt;0,NOT(ISNUMBER(A689))),"بدون تاريخ",""))</f>
        <v/>
      </c>
    </row>
    <row r="690">
      <c r="A690" s="17" t="n"/>
      <c r="B690" s="5" t="n"/>
      <c r="C690" s="5" t="n"/>
      <c r="D690" s="14" t="n"/>
      <c r="E690" s="5" t="n"/>
      <c r="F690" s="6">
        <f>IF(B690&amp;""="","",IFERROR(INDEX('المستفيدون'!$B$6:$B$505,MATCH(B690&amp;"",'المستفيدون'!$A$6:$A$505,0))&amp;"","كود غير موجود"))</f>
        <v/>
      </c>
      <c r="G690" s="6">
        <f>IF(F690="كود غير موجود","راجع الكود",IF(AND(N(D690)&gt;0,NOT(ISNUMBER(A690))),"بدون تاريخ",""))</f>
        <v/>
      </c>
    </row>
    <row r="691">
      <c r="A691" s="17" t="n"/>
      <c r="B691" s="5" t="n"/>
      <c r="C691" s="5" t="n"/>
      <c r="D691" s="14" t="n"/>
      <c r="E691" s="5" t="n"/>
      <c r="F691" s="6">
        <f>IF(B691&amp;""="","",IFERROR(INDEX('المستفيدون'!$B$6:$B$505,MATCH(B691&amp;"",'المستفيدون'!$A$6:$A$505,0))&amp;"","كود غير موجود"))</f>
        <v/>
      </c>
      <c r="G691" s="6">
        <f>IF(F691="كود غير موجود","راجع الكود",IF(AND(N(D691)&gt;0,NOT(ISNUMBER(A691))),"بدون تاريخ",""))</f>
        <v/>
      </c>
    </row>
    <row r="692">
      <c r="A692" s="17" t="n"/>
      <c r="B692" s="5" t="n"/>
      <c r="C692" s="5" t="n"/>
      <c r="D692" s="14" t="n"/>
      <c r="E692" s="5" t="n"/>
      <c r="F692" s="6">
        <f>IF(B692&amp;""="","",IFERROR(INDEX('المستفيدون'!$B$6:$B$505,MATCH(B692&amp;"",'المستفيدون'!$A$6:$A$505,0))&amp;"","كود غير موجود"))</f>
        <v/>
      </c>
      <c r="G692" s="6">
        <f>IF(F692="كود غير موجود","راجع الكود",IF(AND(N(D692)&gt;0,NOT(ISNUMBER(A692))),"بدون تاريخ",""))</f>
        <v/>
      </c>
    </row>
    <row r="693">
      <c r="A693" s="17" t="n"/>
      <c r="B693" s="5" t="n"/>
      <c r="C693" s="5" t="n"/>
      <c r="D693" s="14" t="n"/>
      <c r="E693" s="5" t="n"/>
      <c r="F693" s="6">
        <f>IF(B693&amp;""="","",IFERROR(INDEX('المستفيدون'!$B$6:$B$505,MATCH(B693&amp;"",'المستفيدون'!$A$6:$A$505,0))&amp;"","كود غير موجود"))</f>
        <v/>
      </c>
      <c r="G693" s="6">
        <f>IF(F693="كود غير موجود","راجع الكود",IF(AND(N(D693)&gt;0,NOT(ISNUMBER(A693))),"بدون تاريخ",""))</f>
        <v/>
      </c>
    </row>
    <row r="694">
      <c r="A694" s="17" t="n"/>
      <c r="B694" s="5" t="n"/>
      <c r="C694" s="5" t="n"/>
      <c r="D694" s="14" t="n"/>
      <c r="E694" s="5" t="n"/>
      <c r="F694" s="6">
        <f>IF(B694&amp;""="","",IFERROR(INDEX('المستفيدون'!$B$6:$B$505,MATCH(B694&amp;"",'المستفيدون'!$A$6:$A$505,0))&amp;"","كود غير موجود"))</f>
        <v/>
      </c>
      <c r="G694" s="6">
        <f>IF(F694="كود غير موجود","راجع الكود",IF(AND(N(D694)&gt;0,NOT(ISNUMBER(A694))),"بدون تاريخ",""))</f>
        <v/>
      </c>
    </row>
    <row r="695">
      <c r="A695" s="17" t="n"/>
      <c r="B695" s="5" t="n"/>
      <c r="C695" s="5" t="n"/>
      <c r="D695" s="14" t="n"/>
      <c r="E695" s="5" t="n"/>
      <c r="F695" s="6">
        <f>IF(B695&amp;""="","",IFERROR(INDEX('المستفيدون'!$B$6:$B$505,MATCH(B695&amp;"",'المستفيدون'!$A$6:$A$505,0))&amp;"","كود غير موجود"))</f>
        <v/>
      </c>
      <c r="G695" s="6">
        <f>IF(F695="كود غير موجود","راجع الكود",IF(AND(N(D695)&gt;0,NOT(ISNUMBER(A695))),"بدون تاريخ",""))</f>
        <v/>
      </c>
    </row>
    <row r="696">
      <c r="A696" s="17" t="n"/>
      <c r="B696" s="5" t="n"/>
      <c r="C696" s="5" t="n"/>
      <c r="D696" s="14" t="n"/>
      <c r="E696" s="5" t="n"/>
      <c r="F696" s="6">
        <f>IF(B696&amp;""="","",IFERROR(INDEX('المستفيدون'!$B$6:$B$505,MATCH(B696&amp;"",'المستفيدون'!$A$6:$A$505,0))&amp;"","كود غير موجود"))</f>
        <v/>
      </c>
      <c r="G696" s="6">
        <f>IF(F696="كود غير موجود","راجع الكود",IF(AND(N(D696)&gt;0,NOT(ISNUMBER(A696))),"بدون تاريخ",""))</f>
        <v/>
      </c>
    </row>
    <row r="697">
      <c r="A697" s="17" t="n"/>
      <c r="B697" s="5" t="n"/>
      <c r="C697" s="5" t="n"/>
      <c r="D697" s="14" t="n"/>
      <c r="E697" s="5" t="n"/>
      <c r="F697" s="6">
        <f>IF(B697&amp;""="","",IFERROR(INDEX('المستفيدون'!$B$6:$B$505,MATCH(B697&amp;"",'المستفيدون'!$A$6:$A$505,0))&amp;"","كود غير موجود"))</f>
        <v/>
      </c>
      <c r="G697" s="6">
        <f>IF(F697="كود غير موجود","راجع الكود",IF(AND(N(D697)&gt;0,NOT(ISNUMBER(A697))),"بدون تاريخ",""))</f>
        <v/>
      </c>
    </row>
    <row r="698">
      <c r="A698" s="17" t="n"/>
      <c r="B698" s="5" t="n"/>
      <c r="C698" s="5" t="n"/>
      <c r="D698" s="14" t="n"/>
      <c r="E698" s="5" t="n"/>
      <c r="F698" s="6">
        <f>IF(B698&amp;""="","",IFERROR(INDEX('المستفيدون'!$B$6:$B$505,MATCH(B698&amp;"",'المستفيدون'!$A$6:$A$505,0))&amp;"","كود غير موجود"))</f>
        <v/>
      </c>
      <c r="G698" s="6">
        <f>IF(F698="كود غير موجود","راجع الكود",IF(AND(N(D698)&gt;0,NOT(ISNUMBER(A698))),"بدون تاريخ",""))</f>
        <v/>
      </c>
    </row>
    <row r="699">
      <c r="A699" s="17" t="n"/>
      <c r="B699" s="5" t="n"/>
      <c r="C699" s="5" t="n"/>
      <c r="D699" s="14" t="n"/>
      <c r="E699" s="5" t="n"/>
      <c r="F699" s="6">
        <f>IF(B699&amp;""="","",IFERROR(INDEX('المستفيدون'!$B$6:$B$505,MATCH(B699&amp;"",'المستفيدون'!$A$6:$A$505,0))&amp;"","كود غير موجود"))</f>
        <v/>
      </c>
      <c r="G699" s="6">
        <f>IF(F699="كود غير موجود","راجع الكود",IF(AND(N(D699)&gt;0,NOT(ISNUMBER(A699))),"بدون تاريخ",""))</f>
        <v/>
      </c>
    </row>
    <row r="700">
      <c r="A700" s="17" t="n"/>
      <c r="B700" s="5" t="n"/>
      <c r="C700" s="5" t="n"/>
      <c r="D700" s="14" t="n"/>
      <c r="E700" s="5" t="n"/>
      <c r="F700" s="6">
        <f>IF(B700&amp;""="","",IFERROR(INDEX('المستفيدون'!$B$6:$B$505,MATCH(B700&amp;"",'المستفيدون'!$A$6:$A$505,0))&amp;"","كود غير موجود"))</f>
        <v/>
      </c>
      <c r="G700" s="6">
        <f>IF(F700="كود غير موجود","راجع الكود",IF(AND(N(D700)&gt;0,NOT(ISNUMBER(A700))),"بدون تاريخ",""))</f>
        <v/>
      </c>
    </row>
    <row r="701">
      <c r="A701" s="17" t="n"/>
      <c r="B701" s="5" t="n"/>
      <c r="C701" s="5" t="n"/>
      <c r="D701" s="14" t="n"/>
      <c r="E701" s="5" t="n"/>
      <c r="F701" s="6">
        <f>IF(B701&amp;""="","",IFERROR(INDEX('المستفيدون'!$B$6:$B$505,MATCH(B701&amp;"",'المستفيدون'!$A$6:$A$505,0))&amp;"","كود غير موجود"))</f>
        <v/>
      </c>
      <c r="G701" s="6">
        <f>IF(F701="كود غير موجود","راجع الكود",IF(AND(N(D701)&gt;0,NOT(ISNUMBER(A701))),"بدون تاريخ",""))</f>
        <v/>
      </c>
    </row>
    <row r="702">
      <c r="A702" s="17" t="n"/>
      <c r="B702" s="5" t="n"/>
      <c r="C702" s="5" t="n"/>
      <c r="D702" s="14" t="n"/>
      <c r="E702" s="5" t="n"/>
      <c r="F702" s="6">
        <f>IF(B702&amp;""="","",IFERROR(INDEX('المستفيدون'!$B$6:$B$505,MATCH(B702&amp;"",'المستفيدون'!$A$6:$A$505,0))&amp;"","كود غير موجود"))</f>
        <v/>
      </c>
      <c r="G702" s="6">
        <f>IF(F702="كود غير موجود","راجع الكود",IF(AND(N(D702)&gt;0,NOT(ISNUMBER(A702))),"بدون تاريخ",""))</f>
        <v/>
      </c>
    </row>
    <row r="703">
      <c r="A703" s="17" t="n"/>
      <c r="B703" s="5" t="n"/>
      <c r="C703" s="5" t="n"/>
      <c r="D703" s="14" t="n"/>
      <c r="E703" s="5" t="n"/>
      <c r="F703" s="6">
        <f>IF(B703&amp;""="","",IFERROR(INDEX('المستفيدون'!$B$6:$B$505,MATCH(B703&amp;"",'المستفيدون'!$A$6:$A$505,0))&amp;"","كود غير موجود"))</f>
        <v/>
      </c>
      <c r="G703" s="6">
        <f>IF(F703="كود غير موجود","راجع الكود",IF(AND(N(D703)&gt;0,NOT(ISNUMBER(A703))),"بدون تاريخ",""))</f>
        <v/>
      </c>
    </row>
    <row r="704">
      <c r="A704" s="17" t="n"/>
      <c r="B704" s="5" t="n"/>
      <c r="C704" s="5" t="n"/>
      <c r="D704" s="14" t="n"/>
      <c r="E704" s="5" t="n"/>
      <c r="F704" s="6">
        <f>IF(B704&amp;""="","",IFERROR(INDEX('المستفيدون'!$B$6:$B$505,MATCH(B704&amp;"",'المستفيدون'!$A$6:$A$505,0))&amp;"","كود غير موجود"))</f>
        <v/>
      </c>
      <c r="G704" s="6">
        <f>IF(F704="كود غير موجود","راجع الكود",IF(AND(N(D704)&gt;0,NOT(ISNUMBER(A704))),"بدون تاريخ",""))</f>
        <v/>
      </c>
    </row>
    <row r="705">
      <c r="A705" s="17" t="n"/>
      <c r="B705" s="5" t="n"/>
      <c r="C705" s="5" t="n"/>
      <c r="D705" s="14" t="n"/>
      <c r="E705" s="5" t="n"/>
      <c r="F705" s="6">
        <f>IF(B705&amp;""="","",IFERROR(INDEX('المستفيدون'!$B$6:$B$505,MATCH(B705&amp;"",'المستفيدون'!$A$6:$A$505,0))&amp;"","كود غير موجود"))</f>
        <v/>
      </c>
      <c r="G705" s="6">
        <f>IF(F705="كود غير موجود","راجع الكود",IF(AND(N(D705)&gt;0,NOT(ISNUMBER(A705))),"بدون تاريخ",""))</f>
        <v/>
      </c>
    </row>
    <row r="706">
      <c r="A706" s="17" t="n"/>
      <c r="B706" s="5" t="n"/>
      <c r="C706" s="5" t="n"/>
      <c r="D706" s="14" t="n"/>
      <c r="E706" s="5" t="n"/>
      <c r="F706" s="6">
        <f>IF(B706&amp;""="","",IFERROR(INDEX('المستفيدون'!$B$6:$B$505,MATCH(B706&amp;"",'المستفيدون'!$A$6:$A$505,0))&amp;"","كود غير موجود"))</f>
        <v/>
      </c>
      <c r="G706" s="6">
        <f>IF(F706="كود غير موجود","راجع الكود",IF(AND(N(D706)&gt;0,NOT(ISNUMBER(A706))),"بدون تاريخ",""))</f>
        <v/>
      </c>
    </row>
    <row r="707">
      <c r="A707" s="17" t="n"/>
      <c r="B707" s="5" t="n"/>
      <c r="C707" s="5" t="n"/>
      <c r="D707" s="14" t="n"/>
      <c r="E707" s="5" t="n"/>
      <c r="F707" s="6">
        <f>IF(B707&amp;""="","",IFERROR(INDEX('المستفيدون'!$B$6:$B$505,MATCH(B707&amp;"",'المستفيدون'!$A$6:$A$505,0))&amp;"","كود غير موجود"))</f>
        <v/>
      </c>
      <c r="G707" s="6">
        <f>IF(F707="كود غير موجود","راجع الكود",IF(AND(N(D707)&gt;0,NOT(ISNUMBER(A707))),"بدون تاريخ",""))</f>
        <v/>
      </c>
    </row>
    <row r="708">
      <c r="A708" s="17" t="n"/>
      <c r="B708" s="5" t="n"/>
      <c r="C708" s="5" t="n"/>
      <c r="D708" s="14" t="n"/>
      <c r="E708" s="5" t="n"/>
      <c r="F708" s="6">
        <f>IF(B708&amp;""="","",IFERROR(INDEX('المستفيدون'!$B$6:$B$505,MATCH(B708&amp;"",'المستفيدون'!$A$6:$A$505,0))&amp;"","كود غير موجود"))</f>
        <v/>
      </c>
      <c r="G708" s="6">
        <f>IF(F708="كود غير موجود","راجع الكود",IF(AND(N(D708)&gt;0,NOT(ISNUMBER(A708))),"بدون تاريخ",""))</f>
        <v/>
      </c>
    </row>
    <row r="709">
      <c r="A709" s="17" t="n"/>
      <c r="B709" s="5" t="n"/>
      <c r="C709" s="5" t="n"/>
      <c r="D709" s="14" t="n"/>
      <c r="E709" s="5" t="n"/>
      <c r="F709" s="6">
        <f>IF(B709&amp;""="","",IFERROR(INDEX('المستفيدون'!$B$6:$B$505,MATCH(B709&amp;"",'المستفيدون'!$A$6:$A$505,0))&amp;"","كود غير موجود"))</f>
        <v/>
      </c>
      <c r="G709" s="6">
        <f>IF(F709="كود غير موجود","راجع الكود",IF(AND(N(D709)&gt;0,NOT(ISNUMBER(A709))),"بدون تاريخ",""))</f>
        <v/>
      </c>
    </row>
    <row r="710">
      <c r="A710" s="17" t="n"/>
      <c r="B710" s="5" t="n"/>
      <c r="C710" s="5" t="n"/>
      <c r="D710" s="14" t="n"/>
      <c r="E710" s="5" t="n"/>
      <c r="F710" s="6">
        <f>IF(B710&amp;""="","",IFERROR(INDEX('المستفيدون'!$B$6:$B$505,MATCH(B710&amp;"",'المستفيدون'!$A$6:$A$505,0))&amp;"","كود غير موجود"))</f>
        <v/>
      </c>
      <c r="G710" s="6">
        <f>IF(F710="كود غير موجود","راجع الكود",IF(AND(N(D710)&gt;0,NOT(ISNUMBER(A710))),"بدون تاريخ",""))</f>
        <v/>
      </c>
    </row>
    <row r="711">
      <c r="A711" s="17" t="n"/>
      <c r="B711" s="5" t="n"/>
      <c r="C711" s="5" t="n"/>
      <c r="D711" s="14" t="n"/>
      <c r="E711" s="5" t="n"/>
      <c r="F711" s="6">
        <f>IF(B711&amp;""="","",IFERROR(INDEX('المستفيدون'!$B$6:$B$505,MATCH(B711&amp;"",'المستفيدون'!$A$6:$A$505,0))&amp;"","كود غير موجود"))</f>
        <v/>
      </c>
      <c r="G711" s="6">
        <f>IF(F711="كود غير موجود","راجع الكود",IF(AND(N(D711)&gt;0,NOT(ISNUMBER(A711))),"بدون تاريخ",""))</f>
        <v/>
      </c>
    </row>
    <row r="712">
      <c r="A712" s="17" t="n"/>
      <c r="B712" s="5" t="n"/>
      <c r="C712" s="5" t="n"/>
      <c r="D712" s="14" t="n"/>
      <c r="E712" s="5" t="n"/>
      <c r="F712" s="6">
        <f>IF(B712&amp;""="","",IFERROR(INDEX('المستفيدون'!$B$6:$B$505,MATCH(B712&amp;"",'المستفيدون'!$A$6:$A$505,0))&amp;"","كود غير موجود"))</f>
        <v/>
      </c>
      <c r="G712" s="6">
        <f>IF(F712="كود غير موجود","راجع الكود",IF(AND(N(D712)&gt;0,NOT(ISNUMBER(A712))),"بدون تاريخ",""))</f>
        <v/>
      </c>
    </row>
    <row r="713">
      <c r="A713" s="17" t="n"/>
      <c r="B713" s="5" t="n"/>
      <c r="C713" s="5" t="n"/>
      <c r="D713" s="14" t="n"/>
      <c r="E713" s="5" t="n"/>
      <c r="F713" s="6">
        <f>IF(B713&amp;""="","",IFERROR(INDEX('المستفيدون'!$B$6:$B$505,MATCH(B713&amp;"",'المستفيدون'!$A$6:$A$505,0))&amp;"","كود غير موجود"))</f>
        <v/>
      </c>
      <c r="G713" s="6">
        <f>IF(F713="كود غير موجود","راجع الكود",IF(AND(N(D713)&gt;0,NOT(ISNUMBER(A713))),"بدون تاريخ",""))</f>
        <v/>
      </c>
    </row>
    <row r="714">
      <c r="A714" s="17" t="n"/>
      <c r="B714" s="5" t="n"/>
      <c r="C714" s="5" t="n"/>
      <c r="D714" s="14" t="n"/>
      <c r="E714" s="5" t="n"/>
      <c r="F714" s="6">
        <f>IF(B714&amp;""="","",IFERROR(INDEX('المستفيدون'!$B$6:$B$505,MATCH(B714&amp;"",'المستفيدون'!$A$6:$A$505,0))&amp;"","كود غير موجود"))</f>
        <v/>
      </c>
      <c r="G714" s="6">
        <f>IF(F714="كود غير موجود","راجع الكود",IF(AND(N(D714)&gt;0,NOT(ISNUMBER(A714))),"بدون تاريخ",""))</f>
        <v/>
      </c>
    </row>
    <row r="715">
      <c r="A715" s="17" t="n"/>
      <c r="B715" s="5" t="n"/>
      <c r="C715" s="5" t="n"/>
      <c r="D715" s="14" t="n"/>
      <c r="E715" s="5" t="n"/>
      <c r="F715" s="6">
        <f>IF(B715&amp;""="","",IFERROR(INDEX('المستفيدون'!$B$6:$B$505,MATCH(B715&amp;"",'المستفيدون'!$A$6:$A$505,0))&amp;"","كود غير موجود"))</f>
        <v/>
      </c>
      <c r="G715" s="6">
        <f>IF(F715="كود غير موجود","راجع الكود",IF(AND(N(D715)&gt;0,NOT(ISNUMBER(A715))),"بدون تاريخ",""))</f>
        <v/>
      </c>
    </row>
    <row r="716">
      <c r="A716" s="17" t="n"/>
      <c r="B716" s="5" t="n"/>
      <c r="C716" s="5" t="n"/>
      <c r="D716" s="14" t="n"/>
      <c r="E716" s="5" t="n"/>
      <c r="F716" s="6">
        <f>IF(B716&amp;""="","",IFERROR(INDEX('المستفيدون'!$B$6:$B$505,MATCH(B716&amp;"",'المستفيدون'!$A$6:$A$505,0))&amp;"","كود غير موجود"))</f>
        <v/>
      </c>
      <c r="G716" s="6">
        <f>IF(F716="كود غير موجود","راجع الكود",IF(AND(N(D716)&gt;0,NOT(ISNUMBER(A716))),"بدون تاريخ",""))</f>
        <v/>
      </c>
    </row>
    <row r="717">
      <c r="A717" s="17" t="n"/>
      <c r="B717" s="5" t="n"/>
      <c r="C717" s="5" t="n"/>
      <c r="D717" s="14" t="n"/>
      <c r="E717" s="5" t="n"/>
      <c r="F717" s="6">
        <f>IF(B717&amp;""="","",IFERROR(INDEX('المستفيدون'!$B$6:$B$505,MATCH(B717&amp;"",'المستفيدون'!$A$6:$A$505,0))&amp;"","كود غير موجود"))</f>
        <v/>
      </c>
      <c r="G717" s="6">
        <f>IF(F717="كود غير موجود","راجع الكود",IF(AND(N(D717)&gt;0,NOT(ISNUMBER(A717))),"بدون تاريخ",""))</f>
        <v/>
      </c>
    </row>
    <row r="718">
      <c r="A718" s="17" t="n"/>
      <c r="B718" s="5" t="n"/>
      <c r="C718" s="5" t="n"/>
      <c r="D718" s="14" t="n"/>
      <c r="E718" s="5" t="n"/>
      <c r="F718" s="6">
        <f>IF(B718&amp;""="","",IFERROR(INDEX('المستفيدون'!$B$6:$B$505,MATCH(B718&amp;"",'المستفيدون'!$A$6:$A$505,0))&amp;"","كود غير موجود"))</f>
        <v/>
      </c>
      <c r="G718" s="6">
        <f>IF(F718="كود غير موجود","راجع الكود",IF(AND(N(D718)&gt;0,NOT(ISNUMBER(A718))),"بدون تاريخ",""))</f>
        <v/>
      </c>
    </row>
    <row r="719">
      <c r="A719" s="17" t="n"/>
      <c r="B719" s="5" t="n"/>
      <c r="C719" s="5" t="n"/>
      <c r="D719" s="14" t="n"/>
      <c r="E719" s="5" t="n"/>
      <c r="F719" s="6">
        <f>IF(B719&amp;""="","",IFERROR(INDEX('المستفيدون'!$B$6:$B$505,MATCH(B719&amp;"",'المستفيدون'!$A$6:$A$505,0))&amp;"","كود غير موجود"))</f>
        <v/>
      </c>
      <c r="G719" s="6">
        <f>IF(F719="كود غير موجود","راجع الكود",IF(AND(N(D719)&gt;0,NOT(ISNUMBER(A719))),"بدون تاريخ",""))</f>
        <v/>
      </c>
    </row>
    <row r="720">
      <c r="A720" s="17" t="n"/>
      <c r="B720" s="5" t="n"/>
      <c r="C720" s="5" t="n"/>
      <c r="D720" s="14" t="n"/>
      <c r="E720" s="5" t="n"/>
      <c r="F720" s="6">
        <f>IF(B720&amp;""="","",IFERROR(INDEX('المستفيدون'!$B$6:$B$505,MATCH(B720&amp;"",'المستفيدون'!$A$6:$A$505,0))&amp;"","كود غير موجود"))</f>
        <v/>
      </c>
      <c r="G720" s="6">
        <f>IF(F720="كود غير موجود","راجع الكود",IF(AND(N(D720)&gt;0,NOT(ISNUMBER(A720))),"بدون تاريخ",""))</f>
        <v/>
      </c>
    </row>
    <row r="721">
      <c r="A721" s="17" t="n"/>
      <c r="B721" s="5" t="n"/>
      <c r="C721" s="5" t="n"/>
      <c r="D721" s="14" t="n"/>
      <c r="E721" s="5" t="n"/>
      <c r="F721" s="6">
        <f>IF(B721&amp;""="","",IFERROR(INDEX('المستفيدون'!$B$6:$B$505,MATCH(B721&amp;"",'المستفيدون'!$A$6:$A$505,0))&amp;"","كود غير موجود"))</f>
        <v/>
      </c>
      <c r="G721" s="6">
        <f>IF(F721="كود غير موجود","راجع الكود",IF(AND(N(D721)&gt;0,NOT(ISNUMBER(A721))),"بدون تاريخ",""))</f>
        <v/>
      </c>
    </row>
    <row r="722">
      <c r="A722" s="17" t="n"/>
      <c r="B722" s="5" t="n"/>
      <c r="C722" s="5" t="n"/>
      <c r="D722" s="14" t="n"/>
      <c r="E722" s="5" t="n"/>
      <c r="F722" s="6">
        <f>IF(B722&amp;""="","",IFERROR(INDEX('المستفيدون'!$B$6:$B$505,MATCH(B722&amp;"",'المستفيدون'!$A$6:$A$505,0))&amp;"","كود غير موجود"))</f>
        <v/>
      </c>
      <c r="G722" s="6">
        <f>IF(F722="كود غير موجود","راجع الكود",IF(AND(N(D722)&gt;0,NOT(ISNUMBER(A722))),"بدون تاريخ",""))</f>
        <v/>
      </c>
    </row>
    <row r="723">
      <c r="A723" s="17" t="n"/>
      <c r="B723" s="5" t="n"/>
      <c r="C723" s="5" t="n"/>
      <c r="D723" s="14" t="n"/>
      <c r="E723" s="5" t="n"/>
      <c r="F723" s="6">
        <f>IF(B723&amp;""="","",IFERROR(INDEX('المستفيدون'!$B$6:$B$505,MATCH(B723&amp;"",'المستفيدون'!$A$6:$A$505,0))&amp;"","كود غير موجود"))</f>
        <v/>
      </c>
      <c r="G723" s="6">
        <f>IF(F723="كود غير موجود","راجع الكود",IF(AND(N(D723)&gt;0,NOT(ISNUMBER(A723))),"بدون تاريخ",""))</f>
        <v/>
      </c>
    </row>
    <row r="724">
      <c r="A724" s="17" t="n"/>
      <c r="B724" s="5" t="n"/>
      <c r="C724" s="5" t="n"/>
      <c r="D724" s="14" t="n"/>
      <c r="E724" s="5" t="n"/>
      <c r="F724" s="6">
        <f>IF(B724&amp;""="","",IFERROR(INDEX('المستفيدون'!$B$6:$B$505,MATCH(B724&amp;"",'المستفيدون'!$A$6:$A$505,0))&amp;"","كود غير موجود"))</f>
        <v/>
      </c>
      <c r="G724" s="6">
        <f>IF(F724="كود غير موجود","راجع الكود",IF(AND(N(D724)&gt;0,NOT(ISNUMBER(A724))),"بدون تاريخ",""))</f>
        <v/>
      </c>
    </row>
    <row r="725">
      <c r="A725" s="17" t="n"/>
      <c r="B725" s="5" t="n"/>
      <c r="C725" s="5" t="n"/>
      <c r="D725" s="14" t="n"/>
      <c r="E725" s="5" t="n"/>
      <c r="F725" s="6">
        <f>IF(B725&amp;""="","",IFERROR(INDEX('المستفيدون'!$B$6:$B$505,MATCH(B725&amp;"",'المستفيدون'!$A$6:$A$505,0))&amp;"","كود غير موجود"))</f>
        <v/>
      </c>
      <c r="G725" s="6">
        <f>IF(F725="كود غير موجود","راجع الكود",IF(AND(N(D725)&gt;0,NOT(ISNUMBER(A725))),"بدون تاريخ",""))</f>
        <v/>
      </c>
    </row>
    <row r="726">
      <c r="A726" s="17" t="n"/>
      <c r="B726" s="5" t="n"/>
      <c r="C726" s="5" t="n"/>
      <c r="D726" s="14" t="n"/>
      <c r="E726" s="5" t="n"/>
      <c r="F726" s="6">
        <f>IF(B726&amp;""="","",IFERROR(INDEX('المستفيدون'!$B$6:$B$505,MATCH(B726&amp;"",'المستفيدون'!$A$6:$A$505,0))&amp;"","كود غير موجود"))</f>
        <v/>
      </c>
      <c r="G726" s="6">
        <f>IF(F726="كود غير موجود","راجع الكود",IF(AND(N(D726)&gt;0,NOT(ISNUMBER(A726))),"بدون تاريخ",""))</f>
        <v/>
      </c>
    </row>
    <row r="727">
      <c r="A727" s="17" t="n"/>
      <c r="B727" s="5" t="n"/>
      <c r="C727" s="5" t="n"/>
      <c r="D727" s="14" t="n"/>
      <c r="E727" s="5" t="n"/>
      <c r="F727" s="6">
        <f>IF(B727&amp;""="","",IFERROR(INDEX('المستفيدون'!$B$6:$B$505,MATCH(B727&amp;"",'المستفيدون'!$A$6:$A$505,0))&amp;"","كود غير موجود"))</f>
        <v/>
      </c>
      <c r="G727" s="6">
        <f>IF(F727="كود غير موجود","راجع الكود",IF(AND(N(D727)&gt;0,NOT(ISNUMBER(A727))),"بدون تاريخ",""))</f>
        <v/>
      </c>
    </row>
    <row r="728">
      <c r="A728" s="17" t="n"/>
      <c r="B728" s="5" t="n"/>
      <c r="C728" s="5" t="n"/>
      <c r="D728" s="14" t="n"/>
      <c r="E728" s="5" t="n"/>
      <c r="F728" s="6">
        <f>IF(B728&amp;""="","",IFERROR(INDEX('المستفيدون'!$B$6:$B$505,MATCH(B728&amp;"",'المستفيدون'!$A$6:$A$505,0))&amp;"","كود غير موجود"))</f>
        <v/>
      </c>
      <c r="G728" s="6">
        <f>IF(F728="كود غير موجود","راجع الكود",IF(AND(N(D728)&gt;0,NOT(ISNUMBER(A728))),"بدون تاريخ",""))</f>
        <v/>
      </c>
    </row>
    <row r="729">
      <c r="A729" s="17" t="n"/>
      <c r="B729" s="5" t="n"/>
      <c r="C729" s="5" t="n"/>
      <c r="D729" s="14" t="n"/>
      <c r="E729" s="5" t="n"/>
      <c r="F729" s="6">
        <f>IF(B729&amp;""="","",IFERROR(INDEX('المستفيدون'!$B$6:$B$505,MATCH(B729&amp;"",'المستفيدون'!$A$6:$A$505,0))&amp;"","كود غير موجود"))</f>
        <v/>
      </c>
      <c r="G729" s="6">
        <f>IF(F729="كود غير موجود","راجع الكود",IF(AND(N(D729)&gt;0,NOT(ISNUMBER(A729))),"بدون تاريخ",""))</f>
        <v/>
      </c>
    </row>
    <row r="730">
      <c r="A730" s="17" t="n"/>
      <c r="B730" s="5" t="n"/>
      <c r="C730" s="5" t="n"/>
      <c r="D730" s="14" t="n"/>
      <c r="E730" s="5" t="n"/>
      <c r="F730" s="6">
        <f>IF(B730&amp;""="","",IFERROR(INDEX('المستفيدون'!$B$6:$B$505,MATCH(B730&amp;"",'المستفيدون'!$A$6:$A$505,0))&amp;"","كود غير موجود"))</f>
        <v/>
      </c>
      <c r="G730" s="6">
        <f>IF(F730="كود غير موجود","راجع الكود",IF(AND(N(D730)&gt;0,NOT(ISNUMBER(A730))),"بدون تاريخ",""))</f>
        <v/>
      </c>
    </row>
    <row r="731">
      <c r="A731" s="17" t="n"/>
      <c r="B731" s="5" t="n"/>
      <c r="C731" s="5" t="n"/>
      <c r="D731" s="14" t="n"/>
      <c r="E731" s="5" t="n"/>
      <c r="F731" s="6">
        <f>IF(B731&amp;""="","",IFERROR(INDEX('المستفيدون'!$B$6:$B$505,MATCH(B731&amp;"",'المستفيدون'!$A$6:$A$505,0))&amp;"","كود غير موجود"))</f>
        <v/>
      </c>
      <c r="G731" s="6">
        <f>IF(F731="كود غير موجود","راجع الكود",IF(AND(N(D731)&gt;0,NOT(ISNUMBER(A731))),"بدون تاريخ",""))</f>
        <v/>
      </c>
    </row>
    <row r="732">
      <c r="A732" s="17" t="n"/>
      <c r="B732" s="5" t="n"/>
      <c r="C732" s="5" t="n"/>
      <c r="D732" s="14" t="n"/>
      <c r="E732" s="5" t="n"/>
      <c r="F732" s="6">
        <f>IF(B732&amp;""="","",IFERROR(INDEX('المستفيدون'!$B$6:$B$505,MATCH(B732&amp;"",'المستفيدون'!$A$6:$A$505,0))&amp;"","كود غير موجود"))</f>
        <v/>
      </c>
      <c r="G732" s="6">
        <f>IF(F732="كود غير موجود","راجع الكود",IF(AND(N(D732)&gt;0,NOT(ISNUMBER(A732))),"بدون تاريخ",""))</f>
        <v/>
      </c>
    </row>
    <row r="733">
      <c r="A733" s="17" t="n"/>
      <c r="B733" s="5" t="n"/>
      <c r="C733" s="5" t="n"/>
      <c r="D733" s="14" t="n"/>
      <c r="E733" s="5" t="n"/>
      <c r="F733" s="6">
        <f>IF(B733&amp;""="","",IFERROR(INDEX('المستفيدون'!$B$6:$B$505,MATCH(B733&amp;"",'المستفيدون'!$A$6:$A$505,0))&amp;"","كود غير موجود"))</f>
        <v/>
      </c>
      <c r="G733" s="6">
        <f>IF(F733="كود غير موجود","راجع الكود",IF(AND(N(D733)&gt;0,NOT(ISNUMBER(A733))),"بدون تاريخ",""))</f>
        <v/>
      </c>
    </row>
    <row r="734">
      <c r="A734" s="17" t="n"/>
      <c r="B734" s="5" t="n"/>
      <c r="C734" s="5" t="n"/>
      <c r="D734" s="14" t="n"/>
      <c r="E734" s="5" t="n"/>
      <c r="F734" s="6">
        <f>IF(B734&amp;""="","",IFERROR(INDEX('المستفيدون'!$B$6:$B$505,MATCH(B734&amp;"",'المستفيدون'!$A$6:$A$505,0))&amp;"","كود غير موجود"))</f>
        <v/>
      </c>
      <c r="G734" s="6">
        <f>IF(F734="كود غير موجود","راجع الكود",IF(AND(N(D734)&gt;0,NOT(ISNUMBER(A734))),"بدون تاريخ",""))</f>
        <v/>
      </c>
    </row>
    <row r="735">
      <c r="A735" s="17" t="n"/>
      <c r="B735" s="5" t="n"/>
      <c r="C735" s="5" t="n"/>
      <c r="D735" s="14" t="n"/>
      <c r="E735" s="5" t="n"/>
      <c r="F735" s="6">
        <f>IF(B735&amp;""="","",IFERROR(INDEX('المستفيدون'!$B$6:$B$505,MATCH(B735&amp;"",'المستفيدون'!$A$6:$A$505,0))&amp;"","كود غير موجود"))</f>
        <v/>
      </c>
      <c r="G735" s="6">
        <f>IF(F735="كود غير موجود","راجع الكود",IF(AND(N(D735)&gt;0,NOT(ISNUMBER(A735))),"بدون تاريخ",""))</f>
        <v/>
      </c>
    </row>
    <row r="736">
      <c r="A736" s="17" t="n"/>
      <c r="B736" s="5" t="n"/>
      <c r="C736" s="5" t="n"/>
      <c r="D736" s="14" t="n"/>
      <c r="E736" s="5" t="n"/>
      <c r="F736" s="6">
        <f>IF(B736&amp;""="","",IFERROR(INDEX('المستفيدون'!$B$6:$B$505,MATCH(B736&amp;"",'المستفيدون'!$A$6:$A$505,0))&amp;"","كود غير موجود"))</f>
        <v/>
      </c>
      <c r="G736" s="6">
        <f>IF(F736="كود غير موجود","راجع الكود",IF(AND(N(D736)&gt;0,NOT(ISNUMBER(A736))),"بدون تاريخ",""))</f>
        <v/>
      </c>
    </row>
    <row r="737">
      <c r="A737" s="17" t="n"/>
      <c r="B737" s="5" t="n"/>
      <c r="C737" s="5" t="n"/>
      <c r="D737" s="14" t="n"/>
      <c r="E737" s="5" t="n"/>
      <c r="F737" s="6">
        <f>IF(B737&amp;""="","",IFERROR(INDEX('المستفيدون'!$B$6:$B$505,MATCH(B737&amp;"",'المستفيدون'!$A$6:$A$505,0))&amp;"","كود غير موجود"))</f>
        <v/>
      </c>
      <c r="G737" s="6">
        <f>IF(F737="كود غير موجود","راجع الكود",IF(AND(N(D737)&gt;0,NOT(ISNUMBER(A737))),"بدون تاريخ",""))</f>
        <v/>
      </c>
    </row>
    <row r="738">
      <c r="A738" s="17" t="n"/>
      <c r="B738" s="5" t="n"/>
      <c r="C738" s="5" t="n"/>
      <c r="D738" s="14" t="n"/>
      <c r="E738" s="5" t="n"/>
      <c r="F738" s="6">
        <f>IF(B738&amp;""="","",IFERROR(INDEX('المستفيدون'!$B$6:$B$505,MATCH(B738&amp;"",'المستفيدون'!$A$6:$A$505,0))&amp;"","كود غير موجود"))</f>
        <v/>
      </c>
      <c r="G738" s="6">
        <f>IF(F738="كود غير موجود","راجع الكود",IF(AND(N(D738)&gt;0,NOT(ISNUMBER(A738))),"بدون تاريخ",""))</f>
        <v/>
      </c>
    </row>
    <row r="739">
      <c r="A739" s="17" t="n"/>
      <c r="B739" s="5" t="n"/>
      <c r="C739" s="5" t="n"/>
      <c r="D739" s="14" t="n"/>
      <c r="E739" s="5" t="n"/>
      <c r="F739" s="6">
        <f>IF(B739&amp;""="","",IFERROR(INDEX('المستفيدون'!$B$6:$B$505,MATCH(B739&amp;"",'المستفيدون'!$A$6:$A$505,0))&amp;"","كود غير موجود"))</f>
        <v/>
      </c>
      <c r="G739" s="6">
        <f>IF(F739="كود غير موجود","راجع الكود",IF(AND(N(D739)&gt;0,NOT(ISNUMBER(A739))),"بدون تاريخ",""))</f>
        <v/>
      </c>
    </row>
    <row r="740">
      <c r="A740" s="17" t="n"/>
      <c r="B740" s="5" t="n"/>
      <c r="C740" s="5" t="n"/>
      <c r="D740" s="14" t="n"/>
      <c r="E740" s="5" t="n"/>
      <c r="F740" s="6">
        <f>IF(B740&amp;""="","",IFERROR(INDEX('المستفيدون'!$B$6:$B$505,MATCH(B740&amp;"",'المستفيدون'!$A$6:$A$505,0))&amp;"","كود غير موجود"))</f>
        <v/>
      </c>
      <c r="G740" s="6">
        <f>IF(F740="كود غير موجود","راجع الكود",IF(AND(N(D740)&gt;0,NOT(ISNUMBER(A740))),"بدون تاريخ",""))</f>
        <v/>
      </c>
    </row>
    <row r="741">
      <c r="A741" s="17" t="n"/>
      <c r="B741" s="5" t="n"/>
      <c r="C741" s="5" t="n"/>
      <c r="D741" s="14" t="n"/>
      <c r="E741" s="5" t="n"/>
      <c r="F741" s="6">
        <f>IF(B741&amp;""="","",IFERROR(INDEX('المستفيدون'!$B$6:$B$505,MATCH(B741&amp;"",'المستفيدون'!$A$6:$A$505,0))&amp;"","كود غير موجود"))</f>
        <v/>
      </c>
      <c r="G741" s="6">
        <f>IF(F741="كود غير موجود","راجع الكود",IF(AND(N(D741)&gt;0,NOT(ISNUMBER(A741))),"بدون تاريخ",""))</f>
        <v/>
      </c>
    </row>
    <row r="742">
      <c r="A742" s="17" t="n"/>
      <c r="B742" s="5" t="n"/>
      <c r="C742" s="5" t="n"/>
      <c r="D742" s="14" t="n"/>
      <c r="E742" s="5" t="n"/>
      <c r="F742" s="6">
        <f>IF(B742&amp;""="","",IFERROR(INDEX('المستفيدون'!$B$6:$B$505,MATCH(B742&amp;"",'المستفيدون'!$A$6:$A$505,0))&amp;"","كود غير موجود"))</f>
        <v/>
      </c>
      <c r="G742" s="6">
        <f>IF(F742="كود غير موجود","راجع الكود",IF(AND(N(D742)&gt;0,NOT(ISNUMBER(A742))),"بدون تاريخ",""))</f>
        <v/>
      </c>
    </row>
    <row r="743">
      <c r="A743" s="17" t="n"/>
      <c r="B743" s="5" t="n"/>
      <c r="C743" s="5" t="n"/>
      <c r="D743" s="14" t="n"/>
      <c r="E743" s="5" t="n"/>
      <c r="F743" s="6">
        <f>IF(B743&amp;""="","",IFERROR(INDEX('المستفيدون'!$B$6:$B$505,MATCH(B743&amp;"",'المستفيدون'!$A$6:$A$505,0))&amp;"","كود غير موجود"))</f>
        <v/>
      </c>
      <c r="G743" s="6">
        <f>IF(F743="كود غير موجود","راجع الكود",IF(AND(N(D743)&gt;0,NOT(ISNUMBER(A743))),"بدون تاريخ",""))</f>
        <v/>
      </c>
    </row>
    <row r="744">
      <c r="A744" s="17" t="n"/>
      <c r="B744" s="5" t="n"/>
      <c r="C744" s="5" t="n"/>
      <c r="D744" s="14" t="n"/>
      <c r="E744" s="5" t="n"/>
      <c r="F744" s="6">
        <f>IF(B744&amp;""="","",IFERROR(INDEX('المستفيدون'!$B$6:$B$505,MATCH(B744&amp;"",'المستفيدون'!$A$6:$A$505,0))&amp;"","كود غير موجود"))</f>
        <v/>
      </c>
      <c r="G744" s="6">
        <f>IF(F744="كود غير موجود","راجع الكود",IF(AND(N(D744)&gt;0,NOT(ISNUMBER(A744))),"بدون تاريخ",""))</f>
        <v/>
      </c>
    </row>
    <row r="745">
      <c r="A745" s="17" t="n"/>
      <c r="B745" s="5" t="n"/>
      <c r="C745" s="5" t="n"/>
      <c r="D745" s="14" t="n"/>
      <c r="E745" s="5" t="n"/>
      <c r="F745" s="6">
        <f>IF(B745&amp;""="","",IFERROR(INDEX('المستفيدون'!$B$6:$B$505,MATCH(B745&amp;"",'المستفيدون'!$A$6:$A$505,0))&amp;"","كود غير موجود"))</f>
        <v/>
      </c>
      <c r="G745" s="6">
        <f>IF(F745="كود غير موجود","راجع الكود",IF(AND(N(D745)&gt;0,NOT(ISNUMBER(A745))),"بدون تاريخ",""))</f>
        <v/>
      </c>
    </row>
    <row r="746">
      <c r="A746" s="17" t="n"/>
      <c r="B746" s="5" t="n"/>
      <c r="C746" s="5" t="n"/>
      <c r="D746" s="14" t="n"/>
      <c r="E746" s="5" t="n"/>
      <c r="F746" s="6">
        <f>IF(B746&amp;""="","",IFERROR(INDEX('المستفيدون'!$B$6:$B$505,MATCH(B746&amp;"",'المستفيدون'!$A$6:$A$505,0))&amp;"","كود غير موجود"))</f>
        <v/>
      </c>
      <c r="G746" s="6">
        <f>IF(F746="كود غير موجود","راجع الكود",IF(AND(N(D746)&gt;0,NOT(ISNUMBER(A746))),"بدون تاريخ",""))</f>
        <v/>
      </c>
    </row>
    <row r="747">
      <c r="A747" s="17" t="n"/>
      <c r="B747" s="5" t="n"/>
      <c r="C747" s="5" t="n"/>
      <c r="D747" s="14" t="n"/>
      <c r="E747" s="5" t="n"/>
      <c r="F747" s="6">
        <f>IF(B747&amp;""="","",IFERROR(INDEX('المستفيدون'!$B$6:$B$505,MATCH(B747&amp;"",'المستفيدون'!$A$6:$A$505,0))&amp;"","كود غير موجود"))</f>
        <v/>
      </c>
      <c r="G747" s="6">
        <f>IF(F747="كود غير موجود","راجع الكود",IF(AND(N(D747)&gt;0,NOT(ISNUMBER(A747))),"بدون تاريخ",""))</f>
        <v/>
      </c>
    </row>
    <row r="748">
      <c r="A748" s="17" t="n"/>
      <c r="B748" s="5" t="n"/>
      <c r="C748" s="5" t="n"/>
      <c r="D748" s="14" t="n"/>
      <c r="E748" s="5" t="n"/>
      <c r="F748" s="6">
        <f>IF(B748&amp;""="","",IFERROR(INDEX('المستفيدون'!$B$6:$B$505,MATCH(B748&amp;"",'المستفيدون'!$A$6:$A$505,0))&amp;"","كود غير موجود"))</f>
        <v/>
      </c>
      <c r="G748" s="6">
        <f>IF(F748="كود غير موجود","راجع الكود",IF(AND(N(D748)&gt;0,NOT(ISNUMBER(A748))),"بدون تاريخ",""))</f>
        <v/>
      </c>
    </row>
    <row r="749">
      <c r="A749" s="17" t="n"/>
      <c r="B749" s="5" t="n"/>
      <c r="C749" s="5" t="n"/>
      <c r="D749" s="14" t="n"/>
      <c r="E749" s="5" t="n"/>
      <c r="F749" s="6">
        <f>IF(B749&amp;""="","",IFERROR(INDEX('المستفيدون'!$B$6:$B$505,MATCH(B749&amp;"",'المستفيدون'!$A$6:$A$505,0))&amp;"","كود غير موجود"))</f>
        <v/>
      </c>
      <c r="G749" s="6">
        <f>IF(F749="كود غير موجود","راجع الكود",IF(AND(N(D749)&gt;0,NOT(ISNUMBER(A749))),"بدون تاريخ",""))</f>
        <v/>
      </c>
    </row>
    <row r="750">
      <c r="A750" s="17" t="n"/>
      <c r="B750" s="5" t="n"/>
      <c r="C750" s="5" t="n"/>
      <c r="D750" s="14" t="n"/>
      <c r="E750" s="5" t="n"/>
      <c r="F750" s="6">
        <f>IF(B750&amp;""="","",IFERROR(INDEX('المستفيدون'!$B$6:$B$505,MATCH(B750&amp;"",'المستفيدون'!$A$6:$A$505,0))&amp;"","كود غير موجود"))</f>
        <v/>
      </c>
      <c r="G750" s="6">
        <f>IF(F750="كود غير موجود","راجع الكود",IF(AND(N(D750)&gt;0,NOT(ISNUMBER(A750))),"بدون تاريخ",""))</f>
        <v/>
      </c>
    </row>
    <row r="751">
      <c r="A751" s="17" t="n"/>
      <c r="B751" s="5" t="n"/>
      <c r="C751" s="5" t="n"/>
      <c r="D751" s="14" t="n"/>
      <c r="E751" s="5" t="n"/>
      <c r="F751" s="6">
        <f>IF(B751&amp;""="","",IFERROR(INDEX('المستفيدون'!$B$6:$B$505,MATCH(B751&amp;"",'المستفيدون'!$A$6:$A$505,0))&amp;"","كود غير موجود"))</f>
        <v/>
      </c>
      <c r="G751" s="6">
        <f>IF(F751="كود غير موجود","راجع الكود",IF(AND(N(D751)&gt;0,NOT(ISNUMBER(A751))),"بدون تاريخ",""))</f>
        <v/>
      </c>
    </row>
    <row r="752">
      <c r="A752" s="17" t="n"/>
      <c r="B752" s="5" t="n"/>
      <c r="C752" s="5" t="n"/>
      <c r="D752" s="14" t="n"/>
      <c r="E752" s="5" t="n"/>
      <c r="F752" s="6">
        <f>IF(B752&amp;""="","",IFERROR(INDEX('المستفيدون'!$B$6:$B$505,MATCH(B752&amp;"",'المستفيدون'!$A$6:$A$505,0))&amp;"","كود غير موجود"))</f>
        <v/>
      </c>
      <c r="G752" s="6">
        <f>IF(F752="كود غير موجود","راجع الكود",IF(AND(N(D752)&gt;0,NOT(ISNUMBER(A752))),"بدون تاريخ",""))</f>
        <v/>
      </c>
    </row>
    <row r="753">
      <c r="A753" s="17" t="n"/>
      <c r="B753" s="5" t="n"/>
      <c r="C753" s="5" t="n"/>
      <c r="D753" s="14" t="n"/>
      <c r="E753" s="5" t="n"/>
      <c r="F753" s="6">
        <f>IF(B753&amp;""="","",IFERROR(INDEX('المستفيدون'!$B$6:$B$505,MATCH(B753&amp;"",'المستفيدون'!$A$6:$A$505,0))&amp;"","كود غير موجود"))</f>
        <v/>
      </c>
      <c r="G753" s="6">
        <f>IF(F753="كود غير موجود","راجع الكود",IF(AND(N(D753)&gt;0,NOT(ISNUMBER(A753))),"بدون تاريخ",""))</f>
        <v/>
      </c>
    </row>
    <row r="754">
      <c r="A754" s="17" t="n"/>
      <c r="B754" s="5" t="n"/>
      <c r="C754" s="5" t="n"/>
      <c r="D754" s="14" t="n"/>
      <c r="E754" s="5" t="n"/>
      <c r="F754" s="6">
        <f>IF(B754&amp;""="","",IFERROR(INDEX('المستفيدون'!$B$6:$B$505,MATCH(B754&amp;"",'المستفيدون'!$A$6:$A$505,0))&amp;"","كود غير موجود"))</f>
        <v/>
      </c>
      <c r="G754" s="6">
        <f>IF(F754="كود غير موجود","راجع الكود",IF(AND(N(D754)&gt;0,NOT(ISNUMBER(A754))),"بدون تاريخ",""))</f>
        <v/>
      </c>
    </row>
    <row r="755">
      <c r="A755" s="17" t="n"/>
      <c r="B755" s="5" t="n"/>
      <c r="C755" s="5" t="n"/>
      <c r="D755" s="14" t="n"/>
      <c r="E755" s="5" t="n"/>
      <c r="F755" s="6">
        <f>IF(B755&amp;""="","",IFERROR(INDEX('المستفيدون'!$B$6:$B$505,MATCH(B755&amp;"",'المستفيدون'!$A$6:$A$505,0))&amp;"","كود غير موجود"))</f>
        <v/>
      </c>
      <c r="G755" s="6">
        <f>IF(F755="كود غير موجود","راجع الكود",IF(AND(N(D755)&gt;0,NOT(ISNUMBER(A755))),"بدون تاريخ",""))</f>
        <v/>
      </c>
    </row>
    <row r="756">
      <c r="A756" s="17" t="n"/>
      <c r="B756" s="5" t="n"/>
      <c r="C756" s="5" t="n"/>
      <c r="D756" s="14" t="n"/>
      <c r="E756" s="5" t="n"/>
      <c r="F756" s="6">
        <f>IF(B756&amp;""="","",IFERROR(INDEX('المستفيدون'!$B$6:$B$505,MATCH(B756&amp;"",'المستفيدون'!$A$6:$A$505,0))&amp;"","كود غير موجود"))</f>
        <v/>
      </c>
      <c r="G756" s="6">
        <f>IF(F756="كود غير موجود","راجع الكود",IF(AND(N(D756)&gt;0,NOT(ISNUMBER(A756))),"بدون تاريخ",""))</f>
        <v/>
      </c>
    </row>
    <row r="757">
      <c r="A757" s="17" t="n"/>
      <c r="B757" s="5" t="n"/>
      <c r="C757" s="5" t="n"/>
      <c r="D757" s="14" t="n"/>
      <c r="E757" s="5" t="n"/>
      <c r="F757" s="6">
        <f>IF(B757&amp;""="","",IFERROR(INDEX('المستفيدون'!$B$6:$B$505,MATCH(B757&amp;"",'المستفيدون'!$A$6:$A$505,0))&amp;"","كود غير موجود"))</f>
        <v/>
      </c>
      <c r="G757" s="6">
        <f>IF(F757="كود غير موجود","راجع الكود",IF(AND(N(D757)&gt;0,NOT(ISNUMBER(A757))),"بدون تاريخ",""))</f>
        <v/>
      </c>
    </row>
    <row r="758">
      <c r="A758" s="17" t="n"/>
      <c r="B758" s="5" t="n"/>
      <c r="C758" s="5" t="n"/>
      <c r="D758" s="14" t="n"/>
      <c r="E758" s="5" t="n"/>
      <c r="F758" s="6">
        <f>IF(B758&amp;""="","",IFERROR(INDEX('المستفيدون'!$B$6:$B$505,MATCH(B758&amp;"",'المستفيدون'!$A$6:$A$505,0))&amp;"","كود غير موجود"))</f>
        <v/>
      </c>
      <c r="G758" s="6">
        <f>IF(F758="كود غير موجود","راجع الكود",IF(AND(N(D758)&gt;0,NOT(ISNUMBER(A758))),"بدون تاريخ",""))</f>
        <v/>
      </c>
    </row>
    <row r="759">
      <c r="A759" s="17" t="n"/>
      <c r="B759" s="5" t="n"/>
      <c r="C759" s="5" t="n"/>
      <c r="D759" s="14" t="n"/>
      <c r="E759" s="5" t="n"/>
      <c r="F759" s="6">
        <f>IF(B759&amp;""="","",IFERROR(INDEX('المستفيدون'!$B$6:$B$505,MATCH(B759&amp;"",'المستفيدون'!$A$6:$A$505,0))&amp;"","كود غير موجود"))</f>
        <v/>
      </c>
      <c r="G759" s="6">
        <f>IF(F759="كود غير موجود","راجع الكود",IF(AND(N(D759)&gt;0,NOT(ISNUMBER(A759))),"بدون تاريخ",""))</f>
        <v/>
      </c>
    </row>
    <row r="760">
      <c r="A760" s="17" t="n"/>
      <c r="B760" s="5" t="n"/>
      <c r="C760" s="5" t="n"/>
      <c r="D760" s="14" t="n"/>
      <c r="E760" s="5" t="n"/>
      <c r="F760" s="6">
        <f>IF(B760&amp;""="","",IFERROR(INDEX('المستفيدون'!$B$6:$B$505,MATCH(B760&amp;"",'المستفيدون'!$A$6:$A$505,0))&amp;"","كود غير موجود"))</f>
        <v/>
      </c>
      <c r="G760" s="6">
        <f>IF(F760="كود غير موجود","راجع الكود",IF(AND(N(D760)&gt;0,NOT(ISNUMBER(A760))),"بدون تاريخ",""))</f>
        <v/>
      </c>
    </row>
    <row r="761">
      <c r="A761" s="17" t="n"/>
      <c r="B761" s="5" t="n"/>
      <c r="C761" s="5" t="n"/>
      <c r="D761" s="14" t="n"/>
      <c r="E761" s="5" t="n"/>
      <c r="F761" s="6">
        <f>IF(B761&amp;""="","",IFERROR(INDEX('المستفيدون'!$B$6:$B$505,MATCH(B761&amp;"",'المستفيدون'!$A$6:$A$505,0))&amp;"","كود غير موجود"))</f>
        <v/>
      </c>
      <c r="G761" s="6">
        <f>IF(F761="كود غير موجود","راجع الكود",IF(AND(N(D761)&gt;0,NOT(ISNUMBER(A761))),"بدون تاريخ",""))</f>
        <v/>
      </c>
    </row>
    <row r="762">
      <c r="A762" s="17" t="n"/>
      <c r="B762" s="5" t="n"/>
      <c r="C762" s="5" t="n"/>
      <c r="D762" s="14" t="n"/>
      <c r="E762" s="5" t="n"/>
      <c r="F762" s="6">
        <f>IF(B762&amp;""="","",IFERROR(INDEX('المستفيدون'!$B$6:$B$505,MATCH(B762&amp;"",'المستفيدون'!$A$6:$A$505,0))&amp;"","كود غير موجود"))</f>
        <v/>
      </c>
      <c r="G762" s="6">
        <f>IF(F762="كود غير موجود","راجع الكود",IF(AND(N(D762)&gt;0,NOT(ISNUMBER(A762))),"بدون تاريخ",""))</f>
        <v/>
      </c>
    </row>
    <row r="763">
      <c r="A763" s="17" t="n"/>
      <c r="B763" s="5" t="n"/>
      <c r="C763" s="5" t="n"/>
      <c r="D763" s="14" t="n"/>
      <c r="E763" s="5" t="n"/>
      <c r="F763" s="6">
        <f>IF(B763&amp;""="","",IFERROR(INDEX('المستفيدون'!$B$6:$B$505,MATCH(B763&amp;"",'المستفيدون'!$A$6:$A$505,0))&amp;"","كود غير موجود"))</f>
        <v/>
      </c>
      <c r="G763" s="6">
        <f>IF(F763="كود غير موجود","راجع الكود",IF(AND(N(D763)&gt;0,NOT(ISNUMBER(A763))),"بدون تاريخ",""))</f>
        <v/>
      </c>
    </row>
    <row r="764">
      <c r="A764" s="17" t="n"/>
      <c r="B764" s="5" t="n"/>
      <c r="C764" s="5" t="n"/>
      <c r="D764" s="14" t="n"/>
      <c r="E764" s="5" t="n"/>
      <c r="F764" s="6">
        <f>IF(B764&amp;""="","",IFERROR(INDEX('المستفيدون'!$B$6:$B$505,MATCH(B764&amp;"",'المستفيدون'!$A$6:$A$505,0))&amp;"","كود غير موجود"))</f>
        <v/>
      </c>
      <c r="G764" s="6">
        <f>IF(F764="كود غير موجود","راجع الكود",IF(AND(N(D764)&gt;0,NOT(ISNUMBER(A764))),"بدون تاريخ",""))</f>
        <v/>
      </c>
    </row>
    <row r="765">
      <c r="A765" s="17" t="n"/>
      <c r="B765" s="5" t="n"/>
      <c r="C765" s="5" t="n"/>
      <c r="D765" s="14" t="n"/>
      <c r="E765" s="5" t="n"/>
      <c r="F765" s="6">
        <f>IF(B765&amp;""="","",IFERROR(INDEX('المستفيدون'!$B$6:$B$505,MATCH(B765&amp;"",'المستفيدون'!$A$6:$A$505,0))&amp;"","كود غير موجود"))</f>
        <v/>
      </c>
      <c r="G765" s="6">
        <f>IF(F765="كود غير موجود","راجع الكود",IF(AND(N(D765)&gt;0,NOT(ISNUMBER(A765))),"بدون تاريخ",""))</f>
        <v/>
      </c>
    </row>
    <row r="766">
      <c r="A766" s="17" t="n"/>
      <c r="B766" s="5" t="n"/>
      <c r="C766" s="5" t="n"/>
      <c r="D766" s="14" t="n"/>
      <c r="E766" s="5" t="n"/>
      <c r="F766" s="6">
        <f>IF(B766&amp;""="","",IFERROR(INDEX('المستفيدون'!$B$6:$B$505,MATCH(B766&amp;"",'المستفيدون'!$A$6:$A$505,0))&amp;"","كود غير موجود"))</f>
        <v/>
      </c>
      <c r="G766" s="6">
        <f>IF(F766="كود غير موجود","راجع الكود",IF(AND(N(D766)&gt;0,NOT(ISNUMBER(A766))),"بدون تاريخ",""))</f>
        <v/>
      </c>
    </row>
    <row r="767">
      <c r="A767" s="17" t="n"/>
      <c r="B767" s="5" t="n"/>
      <c r="C767" s="5" t="n"/>
      <c r="D767" s="14" t="n"/>
      <c r="E767" s="5" t="n"/>
      <c r="F767" s="6">
        <f>IF(B767&amp;""="","",IFERROR(INDEX('المستفيدون'!$B$6:$B$505,MATCH(B767&amp;"",'المستفيدون'!$A$6:$A$505,0))&amp;"","كود غير موجود"))</f>
        <v/>
      </c>
      <c r="G767" s="6">
        <f>IF(F767="كود غير موجود","راجع الكود",IF(AND(N(D767)&gt;0,NOT(ISNUMBER(A767))),"بدون تاريخ",""))</f>
        <v/>
      </c>
    </row>
    <row r="768">
      <c r="A768" s="17" t="n"/>
      <c r="B768" s="5" t="n"/>
      <c r="C768" s="5" t="n"/>
      <c r="D768" s="14" t="n"/>
      <c r="E768" s="5" t="n"/>
      <c r="F768" s="6">
        <f>IF(B768&amp;""="","",IFERROR(INDEX('المستفيدون'!$B$6:$B$505,MATCH(B768&amp;"",'المستفيدون'!$A$6:$A$505,0))&amp;"","كود غير موجود"))</f>
        <v/>
      </c>
      <c r="G768" s="6">
        <f>IF(F768="كود غير موجود","راجع الكود",IF(AND(N(D768)&gt;0,NOT(ISNUMBER(A768))),"بدون تاريخ",""))</f>
        <v/>
      </c>
    </row>
    <row r="769">
      <c r="A769" s="17" t="n"/>
      <c r="B769" s="5" t="n"/>
      <c r="C769" s="5" t="n"/>
      <c r="D769" s="14" t="n"/>
      <c r="E769" s="5" t="n"/>
      <c r="F769" s="6">
        <f>IF(B769&amp;""="","",IFERROR(INDEX('المستفيدون'!$B$6:$B$505,MATCH(B769&amp;"",'المستفيدون'!$A$6:$A$505,0))&amp;"","كود غير موجود"))</f>
        <v/>
      </c>
      <c r="G769" s="6">
        <f>IF(F769="كود غير موجود","راجع الكود",IF(AND(N(D769)&gt;0,NOT(ISNUMBER(A769))),"بدون تاريخ",""))</f>
        <v/>
      </c>
    </row>
    <row r="770">
      <c r="A770" s="17" t="n"/>
      <c r="B770" s="5" t="n"/>
      <c r="C770" s="5" t="n"/>
      <c r="D770" s="14" t="n"/>
      <c r="E770" s="5" t="n"/>
      <c r="F770" s="6">
        <f>IF(B770&amp;""="","",IFERROR(INDEX('المستفيدون'!$B$6:$B$505,MATCH(B770&amp;"",'المستفيدون'!$A$6:$A$505,0))&amp;"","كود غير موجود"))</f>
        <v/>
      </c>
      <c r="G770" s="6">
        <f>IF(F770="كود غير موجود","راجع الكود",IF(AND(N(D770)&gt;0,NOT(ISNUMBER(A770))),"بدون تاريخ",""))</f>
        <v/>
      </c>
    </row>
    <row r="771">
      <c r="A771" s="17" t="n"/>
      <c r="B771" s="5" t="n"/>
      <c r="C771" s="5" t="n"/>
      <c r="D771" s="14" t="n"/>
      <c r="E771" s="5" t="n"/>
      <c r="F771" s="6">
        <f>IF(B771&amp;""="","",IFERROR(INDEX('المستفيدون'!$B$6:$B$505,MATCH(B771&amp;"",'المستفيدون'!$A$6:$A$505,0))&amp;"","كود غير موجود"))</f>
        <v/>
      </c>
      <c r="G771" s="6">
        <f>IF(F771="كود غير موجود","راجع الكود",IF(AND(N(D771)&gt;0,NOT(ISNUMBER(A771))),"بدون تاريخ",""))</f>
        <v/>
      </c>
    </row>
    <row r="772">
      <c r="A772" s="17" t="n"/>
      <c r="B772" s="5" t="n"/>
      <c r="C772" s="5" t="n"/>
      <c r="D772" s="14" t="n"/>
      <c r="E772" s="5" t="n"/>
      <c r="F772" s="6">
        <f>IF(B772&amp;""="","",IFERROR(INDEX('المستفيدون'!$B$6:$B$505,MATCH(B772&amp;"",'المستفيدون'!$A$6:$A$505,0))&amp;"","كود غير موجود"))</f>
        <v/>
      </c>
      <c r="G772" s="6">
        <f>IF(F772="كود غير موجود","راجع الكود",IF(AND(N(D772)&gt;0,NOT(ISNUMBER(A772))),"بدون تاريخ",""))</f>
        <v/>
      </c>
    </row>
    <row r="773">
      <c r="A773" s="17" t="n"/>
      <c r="B773" s="5" t="n"/>
      <c r="C773" s="5" t="n"/>
      <c r="D773" s="14" t="n"/>
      <c r="E773" s="5" t="n"/>
      <c r="F773" s="6">
        <f>IF(B773&amp;""="","",IFERROR(INDEX('المستفيدون'!$B$6:$B$505,MATCH(B773&amp;"",'المستفيدون'!$A$6:$A$505,0))&amp;"","كود غير موجود"))</f>
        <v/>
      </c>
      <c r="G773" s="6">
        <f>IF(F773="كود غير موجود","راجع الكود",IF(AND(N(D773)&gt;0,NOT(ISNUMBER(A773))),"بدون تاريخ",""))</f>
        <v/>
      </c>
    </row>
    <row r="774">
      <c r="A774" s="17" t="n"/>
      <c r="B774" s="5" t="n"/>
      <c r="C774" s="5" t="n"/>
      <c r="D774" s="14" t="n"/>
      <c r="E774" s="5" t="n"/>
      <c r="F774" s="6">
        <f>IF(B774&amp;""="","",IFERROR(INDEX('المستفيدون'!$B$6:$B$505,MATCH(B774&amp;"",'المستفيدون'!$A$6:$A$505,0))&amp;"","كود غير موجود"))</f>
        <v/>
      </c>
      <c r="G774" s="6">
        <f>IF(F774="كود غير موجود","راجع الكود",IF(AND(N(D774)&gt;0,NOT(ISNUMBER(A774))),"بدون تاريخ",""))</f>
        <v/>
      </c>
    </row>
    <row r="775">
      <c r="A775" s="17" t="n"/>
      <c r="B775" s="5" t="n"/>
      <c r="C775" s="5" t="n"/>
      <c r="D775" s="14" t="n"/>
      <c r="E775" s="5" t="n"/>
      <c r="F775" s="6">
        <f>IF(B775&amp;""="","",IFERROR(INDEX('المستفيدون'!$B$6:$B$505,MATCH(B775&amp;"",'المستفيدون'!$A$6:$A$505,0))&amp;"","كود غير موجود"))</f>
        <v/>
      </c>
      <c r="G775" s="6">
        <f>IF(F775="كود غير موجود","راجع الكود",IF(AND(N(D775)&gt;0,NOT(ISNUMBER(A775))),"بدون تاريخ",""))</f>
        <v/>
      </c>
    </row>
    <row r="776">
      <c r="A776" s="17" t="n"/>
      <c r="B776" s="5" t="n"/>
      <c r="C776" s="5" t="n"/>
      <c r="D776" s="14" t="n"/>
      <c r="E776" s="5" t="n"/>
      <c r="F776" s="6">
        <f>IF(B776&amp;""="","",IFERROR(INDEX('المستفيدون'!$B$6:$B$505,MATCH(B776&amp;"",'المستفيدون'!$A$6:$A$505,0))&amp;"","كود غير موجود"))</f>
        <v/>
      </c>
      <c r="G776" s="6">
        <f>IF(F776="كود غير موجود","راجع الكود",IF(AND(N(D776)&gt;0,NOT(ISNUMBER(A776))),"بدون تاريخ",""))</f>
        <v/>
      </c>
    </row>
    <row r="777">
      <c r="A777" s="17" t="n"/>
      <c r="B777" s="5" t="n"/>
      <c r="C777" s="5" t="n"/>
      <c r="D777" s="14" t="n"/>
      <c r="E777" s="5" t="n"/>
      <c r="F777" s="6">
        <f>IF(B777&amp;""="","",IFERROR(INDEX('المستفيدون'!$B$6:$B$505,MATCH(B777&amp;"",'المستفيدون'!$A$6:$A$505,0))&amp;"","كود غير موجود"))</f>
        <v/>
      </c>
      <c r="G777" s="6">
        <f>IF(F777="كود غير موجود","راجع الكود",IF(AND(N(D777)&gt;0,NOT(ISNUMBER(A777))),"بدون تاريخ",""))</f>
        <v/>
      </c>
    </row>
    <row r="778">
      <c r="A778" s="17" t="n"/>
      <c r="B778" s="5" t="n"/>
      <c r="C778" s="5" t="n"/>
      <c r="D778" s="14" t="n"/>
      <c r="E778" s="5" t="n"/>
      <c r="F778" s="6">
        <f>IF(B778&amp;""="","",IFERROR(INDEX('المستفيدون'!$B$6:$B$505,MATCH(B778&amp;"",'المستفيدون'!$A$6:$A$505,0))&amp;"","كود غير موجود"))</f>
        <v/>
      </c>
      <c r="G778" s="6">
        <f>IF(F778="كود غير موجود","راجع الكود",IF(AND(N(D778)&gt;0,NOT(ISNUMBER(A778))),"بدون تاريخ",""))</f>
        <v/>
      </c>
    </row>
    <row r="779">
      <c r="A779" s="17" t="n"/>
      <c r="B779" s="5" t="n"/>
      <c r="C779" s="5" t="n"/>
      <c r="D779" s="14" t="n"/>
      <c r="E779" s="5" t="n"/>
      <c r="F779" s="6">
        <f>IF(B779&amp;""="","",IFERROR(INDEX('المستفيدون'!$B$6:$B$505,MATCH(B779&amp;"",'المستفيدون'!$A$6:$A$505,0))&amp;"","كود غير موجود"))</f>
        <v/>
      </c>
      <c r="G779" s="6">
        <f>IF(F779="كود غير موجود","راجع الكود",IF(AND(N(D779)&gt;0,NOT(ISNUMBER(A779))),"بدون تاريخ",""))</f>
        <v/>
      </c>
    </row>
    <row r="780">
      <c r="A780" s="17" t="n"/>
      <c r="B780" s="5" t="n"/>
      <c r="C780" s="5" t="n"/>
      <c r="D780" s="14" t="n"/>
      <c r="E780" s="5" t="n"/>
      <c r="F780" s="6">
        <f>IF(B780&amp;""="","",IFERROR(INDEX('المستفيدون'!$B$6:$B$505,MATCH(B780&amp;"",'المستفيدون'!$A$6:$A$505,0))&amp;"","كود غير موجود"))</f>
        <v/>
      </c>
      <c r="G780" s="6">
        <f>IF(F780="كود غير موجود","راجع الكود",IF(AND(N(D780)&gt;0,NOT(ISNUMBER(A780))),"بدون تاريخ",""))</f>
        <v/>
      </c>
    </row>
    <row r="781">
      <c r="A781" s="17" t="n"/>
      <c r="B781" s="5" t="n"/>
      <c r="C781" s="5" t="n"/>
      <c r="D781" s="14" t="n"/>
      <c r="E781" s="5" t="n"/>
      <c r="F781" s="6">
        <f>IF(B781&amp;""="","",IFERROR(INDEX('المستفيدون'!$B$6:$B$505,MATCH(B781&amp;"",'المستفيدون'!$A$6:$A$505,0))&amp;"","كود غير موجود"))</f>
        <v/>
      </c>
      <c r="G781" s="6">
        <f>IF(F781="كود غير موجود","راجع الكود",IF(AND(N(D781)&gt;0,NOT(ISNUMBER(A781))),"بدون تاريخ",""))</f>
        <v/>
      </c>
    </row>
    <row r="782">
      <c r="A782" s="17" t="n"/>
      <c r="B782" s="5" t="n"/>
      <c r="C782" s="5" t="n"/>
      <c r="D782" s="14" t="n"/>
      <c r="E782" s="5" t="n"/>
      <c r="F782" s="6">
        <f>IF(B782&amp;""="","",IFERROR(INDEX('المستفيدون'!$B$6:$B$505,MATCH(B782&amp;"",'المستفيدون'!$A$6:$A$505,0))&amp;"","كود غير موجود"))</f>
        <v/>
      </c>
      <c r="G782" s="6">
        <f>IF(F782="كود غير موجود","راجع الكود",IF(AND(N(D782)&gt;0,NOT(ISNUMBER(A782))),"بدون تاريخ",""))</f>
        <v/>
      </c>
    </row>
    <row r="783">
      <c r="A783" s="17" t="n"/>
      <c r="B783" s="5" t="n"/>
      <c r="C783" s="5" t="n"/>
      <c r="D783" s="14" t="n"/>
      <c r="E783" s="5" t="n"/>
      <c r="F783" s="6">
        <f>IF(B783&amp;""="","",IFERROR(INDEX('المستفيدون'!$B$6:$B$505,MATCH(B783&amp;"",'المستفيدون'!$A$6:$A$505,0))&amp;"","كود غير موجود"))</f>
        <v/>
      </c>
      <c r="G783" s="6">
        <f>IF(F783="كود غير موجود","راجع الكود",IF(AND(N(D783)&gt;0,NOT(ISNUMBER(A783))),"بدون تاريخ",""))</f>
        <v/>
      </c>
    </row>
    <row r="784">
      <c r="A784" s="17" t="n"/>
      <c r="B784" s="5" t="n"/>
      <c r="C784" s="5" t="n"/>
      <c r="D784" s="14" t="n"/>
      <c r="E784" s="5" t="n"/>
      <c r="F784" s="6">
        <f>IF(B784&amp;""="","",IFERROR(INDEX('المستفيدون'!$B$6:$B$505,MATCH(B784&amp;"",'المستفيدون'!$A$6:$A$505,0))&amp;"","كود غير موجود"))</f>
        <v/>
      </c>
      <c r="G784" s="6">
        <f>IF(F784="كود غير موجود","راجع الكود",IF(AND(N(D784)&gt;0,NOT(ISNUMBER(A784))),"بدون تاريخ",""))</f>
        <v/>
      </c>
    </row>
    <row r="785">
      <c r="A785" s="17" t="n"/>
      <c r="B785" s="5" t="n"/>
      <c r="C785" s="5" t="n"/>
      <c r="D785" s="14" t="n"/>
      <c r="E785" s="5" t="n"/>
      <c r="F785" s="6">
        <f>IF(B785&amp;""="","",IFERROR(INDEX('المستفيدون'!$B$6:$B$505,MATCH(B785&amp;"",'المستفيدون'!$A$6:$A$505,0))&amp;"","كود غير موجود"))</f>
        <v/>
      </c>
      <c r="G785" s="6">
        <f>IF(F785="كود غير موجود","راجع الكود",IF(AND(N(D785)&gt;0,NOT(ISNUMBER(A785))),"بدون تاريخ",""))</f>
        <v/>
      </c>
    </row>
    <row r="786">
      <c r="A786" s="17" t="n"/>
      <c r="B786" s="5" t="n"/>
      <c r="C786" s="5" t="n"/>
      <c r="D786" s="14" t="n"/>
      <c r="E786" s="5" t="n"/>
      <c r="F786" s="6">
        <f>IF(B786&amp;""="","",IFERROR(INDEX('المستفيدون'!$B$6:$B$505,MATCH(B786&amp;"",'المستفيدون'!$A$6:$A$505,0))&amp;"","كود غير موجود"))</f>
        <v/>
      </c>
      <c r="G786" s="6">
        <f>IF(F786="كود غير موجود","راجع الكود",IF(AND(N(D786)&gt;0,NOT(ISNUMBER(A786))),"بدون تاريخ",""))</f>
        <v/>
      </c>
    </row>
    <row r="787">
      <c r="A787" s="17" t="n"/>
      <c r="B787" s="5" t="n"/>
      <c r="C787" s="5" t="n"/>
      <c r="D787" s="14" t="n"/>
      <c r="E787" s="5" t="n"/>
      <c r="F787" s="6">
        <f>IF(B787&amp;""="","",IFERROR(INDEX('المستفيدون'!$B$6:$B$505,MATCH(B787&amp;"",'المستفيدون'!$A$6:$A$505,0))&amp;"","كود غير موجود"))</f>
        <v/>
      </c>
      <c r="G787" s="6">
        <f>IF(F787="كود غير موجود","راجع الكود",IF(AND(N(D787)&gt;0,NOT(ISNUMBER(A787))),"بدون تاريخ",""))</f>
        <v/>
      </c>
    </row>
    <row r="788">
      <c r="A788" s="17" t="n"/>
      <c r="B788" s="5" t="n"/>
      <c r="C788" s="5" t="n"/>
      <c r="D788" s="14" t="n"/>
      <c r="E788" s="5" t="n"/>
      <c r="F788" s="6">
        <f>IF(B788&amp;""="","",IFERROR(INDEX('المستفيدون'!$B$6:$B$505,MATCH(B788&amp;"",'المستفيدون'!$A$6:$A$505,0))&amp;"","كود غير موجود"))</f>
        <v/>
      </c>
      <c r="G788" s="6">
        <f>IF(F788="كود غير موجود","راجع الكود",IF(AND(N(D788)&gt;0,NOT(ISNUMBER(A788))),"بدون تاريخ",""))</f>
        <v/>
      </c>
    </row>
    <row r="789">
      <c r="A789" s="17" t="n"/>
      <c r="B789" s="5" t="n"/>
      <c r="C789" s="5" t="n"/>
      <c r="D789" s="14" t="n"/>
      <c r="E789" s="5" t="n"/>
      <c r="F789" s="6">
        <f>IF(B789&amp;""="","",IFERROR(INDEX('المستفيدون'!$B$6:$B$505,MATCH(B789&amp;"",'المستفيدون'!$A$6:$A$505,0))&amp;"","كود غير موجود"))</f>
        <v/>
      </c>
      <c r="G789" s="6">
        <f>IF(F789="كود غير موجود","راجع الكود",IF(AND(N(D789)&gt;0,NOT(ISNUMBER(A789))),"بدون تاريخ",""))</f>
        <v/>
      </c>
    </row>
    <row r="790">
      <c r="A790" s="17" t="n"/>
      <c r="B790" s="5" t="n"/>
      <c r="C790" s="5" t="n"/>
      <c r="D790" s="14" t="n"/>
      <c r="E790" s="5" t="n"/>
      <c r="F790" s="6">
        <f>IF(B790&amp;""="","",IFERROR(INDEX('المستفيدون'!$B$6:$B$505,MATCH(B790&amp;"",'المستفيدون'!$A$6:$A$505,0))&amp;"","كود غير موجود"))</f>
        <v/>
      </c>
      <c r="G790" s="6">
        <f>IF(F790="كود غير موجود","راجع الكود",IF(AND(N(D790)&gt;0,NOT(ISNUMBER(A790))),"بدون تاريخ",""))</f>
        <v/>
      </c>
    </row>
    <row r="791">
      <c r="A791" s="17" t="n"/>
      <c r="B791" s="5" t="n"/>
      <c r="C791" s="5" t="n"/>
      <c r="D791" s="14" t="n"/>
      <c r="E791" s="5" t="n"/>
      <c r="F791" s="6">
        <f>IF(B791&amp;""="","",IFERROR(INDEX('المستفيدون'!$B$6:$B$505,MATCH(B791&amp;"",'المستفيدون'!$A$6:$A$505,0))&amp;"","كود غير موجود"))</f>
        <v/>
      </c>
      <c r="G791" s="6">
        <f>IF(F791="كود غير موجود","راجع الكود",IF(AND(N(D791)&gt;0,NOT(ISNUMBER(A791))),"بدون تاريخ",""))</f>
        <v/>
      </c>
    </row>
    <row r="792">
      <c r="A792" s="17" t="n"/>
      <c r="B792" s="5" t="n"/>
      <c r="C792" s="5" t="n"/>
      <c r="D792" s="14" t="n"/>
      <c r="E792" s="5" t="n"/>
      <c r="F792" s="6">
        <f>IF(B792&amp;""="","",IFERROR(INDEX('المستفيدون'!$B$6:$B$505,MATCH(B792&amp;"",'المستفيدون'!$A$6:$A$505,0))&amp;"","كود غير موجود"))</f>
        <v/>
      </c>
      <c r="G792" s="6">
        <f>IF(F792="كود غير موجود","راجع الكود",IF(AND(N(D792)&gt;0,NOT(ISNUMBER(A792))),"بدون تاريخ",""))</f>
        <v/>
      </c>
    </row>
    <row r="793">
      <c r="A793" s="17" t="n"/>
      <c r="B793" s="5" t="n"/>
      <c r="C793" s="5" t="n"/>
      <c r="D793" s="14" t="n"/>
      <c r="E793" s="5" t="n"/>
      <c r="F793" s="6">
        <f>IF(B793&amp;""="","",IFERROR(INDEX('المستفيدون'!$B$6:$B$505,MATCH(B793&amp;"",'المستفيدون'!$A$6:$A$505,0))&amp;"","كود غير موجود"))</f>
        <v/>
      </c>
      <c r="G793" s="6">
        <f>IF(F793="كود غير موجود","راجع الكود",IF(AND(N(D793)&gt;0,NOT(ISNUMBER(A793))),"بدون تاريخ",""))</f>
        <v/>
      </c>
    </row>
    <row r="794">
      <c r="A794" s="17" t="n"/>
      <c r="B794" s="5" t="n"/>
      <c r="C794" s="5" t="n"/>
      <c r="D794" s="14" t="n"/>
      <c r="E794" s="5" t="n"/>
      <c r="F794" s="6">
        <f>IF(B794&amp;""="","",IFERROR(INDEX('المستفيدون'!$B$6:$B$505,MATCH(B794&amp;"",'المستفيدون'!$A$6:$A$505,0))&amp;"","كود غير موجود"))</f>
        <v/>
      </c>
      <c r="G794" s="6">
        <f>IF(F794="كود غير موجود","راجع الكود",IF(AND(N(D794)&gt;0,NOT(ISNUMBER(A794))),"بدون تاريخ",""))</f>
        <v/>
      </c>
    </row>
    <row r="795">
      <c r="A795" s="17" t="n"/>
      <c r="B795" s="5" t="n"/>
      <c r="C795" s="5" t="n"/>
      <c r="D795" s="14" t="n"/>
      <c r="E795" s="5" t="n"/>
      <c r="F795" s="6">
        <f>IF(B795&amp;""="","",IFERROR(INDEX('المستفيدون'!$B$6:$B$505,MATCH(B795&amp;"",'المستفيدون'!$A$6:$A$505,0))&amp;"","كود غير موجود"))</f>
        <v/>
      </c>
      <c r="G795" s="6">
        <f>IF(F795="كود غير موجود","راجع الكود",IF(AND(N(D795)&gt;0,NOT(ISNUMBER(A795))),"بدون تاريخ",""))</f>
        <v/>
      </c>
    </row>
    <row r="796">
      <c r="A796" s="17" t="n"/>
      <c r="B796" s="5" t="n"/>
      <c r="C796" s="5" t="n"/>
      <c r="D796" s="14" t="n"/>
      <c r="E796" s="5" t="n"/>
      <c r="F796" s="6">
        <f>IF(B796&amp;""="","",IFERROR(INDEX('المستفيدون'!$B$6:$B$505,MATCH(B796&amp;"",'المستفيدون'!$A$6:$A$505,0))&amp;"","كود غير موجود"))</f>
        <v/>
      </c>
      <c r="G796" s="6">
        <f>IF(F796="كود غير موجود","راجع الكود",IF(AND(N(D796)&gt;0,NOT(ISNUMBER(A796))),"بدون تاريخ",""))</f>
        <v/>
      </c>
    </row>
    <row r="797">
      <c r="A797" s="17" t="n"/>
      <c r="B797" s="5" t="n"/>
      <c r="C797" s="5" t="n"/>
      <c r="D797" s="14" t="n"/>
      <c r="E797" s="5" t="n"/>
      <c r="F797" s="6">
        <f>IF(B797&amp;""="","",IFERROR(INDEX('المستفيدون'!$B$6:$B$505,MATCH(B797&amp;"",'المستفيدون'!$A$6:$A$505,0))&amp;"","كود غير موجود"))</f>
        <v/>
      </c>
      <c r="G797" s="6">
        <f>IF(F797="كود غير موجود","راجع الكود",IF(AND(N(D797)&gt;0,NOT(ISNUMBER(A797))),"بدون تاريخ",""))</f>
        <v/>
      </c>
    </row>
    <row r="798">
      <c r="A798" s="17" t="n"/>
      <c r="B798" s="5" t="n"/>
      <c r="C798" s="5" t="n"/>
      <c r="D798" s="14" t="n"/>
      <c r="E798" s="5" t="n"/>
      <c r="F798" s="6">
        <f>IF(B798&amp;""="","",IFERROR(INDEX('المستفيدون'!$B$6:$B$505,MATCH(B798&amp;"",'المستفيدون'!$A$6:$A$505,0))&amp;"","كود غير موجود"))</f>
        <v/>
      </c>
      <c r="G798" s="6">
        <f>IF(F798="كود غير موجود","راجع الكود",IF(AND(N(D798)&gt;0,NOT(ISNUMBER(A798))),"بدون تاريخ",""))</f>
        <v/>
      </c>
    </row>
    <row r="799">
      <c r="A799" s="17" t="n"/>
      <c r="B799" s="5" t="n"/>
      <c r="C799" s="5" t="n"/>
      <c r="D799" s="14" t="n"/>
      <c r="E799" s="5" t="n"/>
      <c r="F799" s="6">
        <f>IF(B799&amp;""="","",IFERROR(INDEX('المستفيدون'!$B$6:$B$505,MATCH(B799&amp;"",'المستفيدون'!$A$6:$A$505,0))&amp;"","كود غير موجود"))</f>
        <v/>
      </c>
      <c r="G799" s="6">
        <f>IF(F799="كود غير موجود","راجع الكود",IF(AND(N(D799)&gt;0,NOT(ISNUMBER(A799))),"بدون تاريخ",""))</f>
        <v/>
      </c>
    </row>
    <row r="800">
      <c r="A800" s="17" t="n"/>
      <c r="B800" s="5" t="n"/>
      <c r="C800" s="5" t="n"/>
      <c r="D800" s="14" t="n"/>
      <c r="E800" s="5" t="n"/>
      <c r="F800" s="6">
        <f>IF(B800&amp;""="","",IFERROR(INDEX('المستفيدون'!$B$6:$B$505,MATCH(B800&amp;"",'المستفيدون'!$A$6:$A$505,0))&amp;"","كود غير موجود"))</f>
        <v/>
      </c>
      <c r="G800" s="6">
        <f>IF(F800="كود غير موجود","راجع الكود",IF(AND(N(D800)&gt;0,NOT(ISNUMBER(A800))),"بدون تاريخ",""))</f>
        <v/>
      </c>
    </row>
    <row r="801">
      <c r="A801" s="17" t="n"/>
      <c r="B801" s="5" t="n"/>
      <c r="C801" s="5" t="n"/>
      <c r="D801" s="14" t="n"/>
      <c r="E801" s="5" t="n"/>
      <c r="F801" s="6">
        <f>IF(B801&amp;""="","",IFERROR(INDEX('المستفيدون'!$B$6:$B$505,MATCH(B801&amp;"",'المستفيدون'!$A$6:$A$505,0))&amp;"","كود غير موجود"))</f>
        <v/>
      </c>
      <c r="G801" s="6">
        <f>IF(F801="كود غير موجود","راجع الكود",IF(AND(N(D801)&gt;0,NOT(ISNUMBER(A801))),"بدون تاريخ",""))</f>
        <v/>
      </c>
    </row>
    <row r="802">
      <c r="A802" s="17" t="n"/>
      <c r="B802" s="5" t="n"/>
      <c r="C802" s="5" t="n"/>
      <c r="D802" s="14" t="n"/>
      <c r="E802" s="5" t="n"/>
      <c r="F802" s="6">
        <f>IF(B802&amp;""="","",IFERROR(INDEX('المستفيدون'!$B$6:$B$505,MATCH(B802&amp;"",'المستفيدون'!$A$6:$A$505,0))&amp;"","كود غير موجود"))</f>
        <v/>
      </c>
      <c r="G802" s="6">
        <f>IF(F802="كود غير موجود","راجع الكود",IF(AND(N(D802)&gt;0,NOT(ISNUMBER(A802))),"بدون تاريخ",""))</f>
        <v/>
      </c>
    </row>
    <row r="803">
      <c r="A803" s="17" t="n"/>
      <c r="B803" s="5" t="n"/>
      <c r="C803" s="5" t="n"/>
      <c r="D803" s="14" t="n"/>
      <c r="E803" s="5" t="n"/>
      <c r="F803" s="6">
        <f>IF(B803&amp;""="","",IFERROR(INDEX('المستفيدون'!$B$6:$B$505,MATCH(B803&amp;"",'المستفيدون'!$A$6:$A$505,0))&amp;"","كود غير موجود"))</f>
        <v/>
      </c>
      <c r="G803" s="6">
        <f>IF(F803="كود غير موجود","راجع الكود",IF(AND(N(D803)&gt;0,NOT(ISNUMBER(A803))),"بدون تاريخ",""))</f>
        <v/>
      </c>
    </row>
    <row r="804">
      <c r="A804" s="17" t="n"/>
      <c r="B804" s="5" t="n"/>
      <c r="C804" s="5" t="n"/>
      <c r="D804" s="14" t="n"/>
      <c r="E804" s="5" t="n"/>
      <c r="F804" s="6">
        <f>IF(B804&amp;""="","",IFERROR(INDEX('المستفيدون'!$B$6:$B$505,MATCH(B804&amp;"",'المستفيدون'!$A$6:$A$505,0))&amp;"","كود غير موجود"))</f>
        <v/>
      </c>
      <c r="G804" s="6">
        <f>IF(F804="كود غير موجود","راجع الكود",IF(AND(N(D804)&gt;0,NOT(ISNUMBER(A804))),"بدون تاريخ",""))</f>
        <v/>
      </c>
    </row>
    <row r="805">
      <c r="A805" s="17" t="n"/>
      <c r="B805" s="5" t="n"/>
      <c r="C805" s="5" t="n"/>
      <c r="D805" s="14" t="n"/>
      <c r="E805" s="5" t="n"/>
      <c r="F805" s="6">
        <f>IF(B805&amp;""="","",IFERROR(INDEX('المستفيدون'!$B$6:$B$505,MATCH(B805&amp;"",'المستفيدون'!$A$6:$A$505,0))&amp;"","كود غير موجود"))</f>
        <v/>
      </c>
      <c r="G805" s="6">
        <f>IF(F805="كود غير موجود","راجع الكود",IF(AND(N(D805)&gt;0,NOT(ISNUMBER(A805))),"بدون تاريخ",""))</f>
        <v/>
      </c>
    </row>
    <row r="806">
      <c r="A806" s="17" t="n"/>
      <c r="B806" s="5" t="n"/>
      <c r="C806" s="5" t="n"/>
      <c r="D806" s="14" t="n"/>
      <c r="E806" s="5" t="n"/>
      <c r="F806" s="6">
        <f>IF(B806&amp;""="","",IFERROR(INDEX('المستفيدون'!$B$6:$B$505,MATCH(B806&amp;"",'المستفيدون'!$A$6:$A$505,0))&amp;"","كود غير موجود"))</f>
        <v/>
      </c>
      <c r="G806" s="6">
        <f>IF(F806="كود غير موجود","راجع الكود",IF(AND(N(D806)&gt;0,NOT(ISNUMBER(A806))),"بدون تاريخ",""))</f>
        <v/>
      </c>
    </row>
    <row r="807">
      <c r="A807" s="17" t="n"/>
      <c r="B807" s="5" t="n"/>
      <c r="C807" s="5" t="n"/>
      <c r="D807" s="14" t="n"/>
      <c r="E807" s="5" t="n"/>
      <c r="F807" s="6">
        <f>IF(B807&amp;""="","",IFERROR(INDEX('المستفيدون'!$B$6:$B$505,MATCH(B807&amp;"",'المستفيدون'!$A$6:$A$505,0))&amp;"","كود غير موجود"))</f>
        <v/>
      </c>
      <c r="G807" s="6">
        <f>IF(F807="كود غير موجود","راجع الكود",IF(AND(N(D807)&gt;0,NOT(ISNUMBER(A807))),"بدون تاريخ",""))</f>
        <v/>
      </c>
    </row>
    <row r="808">
      <c r="A808" s="17" t="n"/>
      <c r="B808" s="5" t="n"/>
      <c r="C808" s="5" t="n"/>
      <c r="D808" s="14" t="n"/>
      <c r="E808" s="5" t="n"/>
      <c r="F808" s="6">
        <f>IF(B808&amp;""="","",IFERROR(INDEX('المستفيدون'!$B$6:$B$505,MATCH(B808&amp;"",'المستفيدون'!$A$6:$A$505,0))&amp;"","كود غير موجود"))</f>
        <v/>
      </c>
      <c r="G808" s="6">
        <f>IF(F808="كود غير موجود","راجع الكود",IF(AND(N(D808)&gt;0,NOT(ISNUMBER(A808))),"بدون تاريخ",""))</f>
        <v/>
      </c>
    </row>
    <row r="809">
      <c r="A809" s="17" t="n"/>
      <c r="B809" s="5" t="n"/>
      <c r="C809" s="5" t="n"/>
      <c r="D809" s="14" t="n"/>
      <c r="E809" s="5" t="n"/>
      <c r="F809" s="6">
        <f>IF(B809&amp;""="","",IFERROR(INDEX('المستفيدون'!$B$6:$B$505,MATCH(B809&amp;"",'المستفيدون'!$A$6:$A$505,0))&amp;"","كود غير موجود"))</f>
        <v/>
      </c>
      <c r="G809" s="6">
        <f>IF(F809="كود غير موجود","راجع الكود",IF(AND(N(D809)&gt;0,NOT(ISNUMBER(A809))),"بدون تاريخ",""))</f>
        <v/>
      </c>
    </row>
    <row r="810">
      <c r="A810" s="17" t="n"/>
      <c r="B810" s="5" t="n"/>
      <c r="C810" s="5" t="n"/>
      <c r="D810" s="14" t="n"/>
      <c r="E810" s="5" t="n"/>
      <c r="F810" s="6">
        <f>IF(B810&amp;""="","",IFERROR(INDEX('المستفيدون'!$B$6:$B$505,MATCH(B810&amp;"",'المستفيدون'!$A$6:$A$505,0))&amp;"","كود غير موجود"))</f>
        <v/>
      </c>
      <c r="G810" s="6">
        <f>IF(F810="كود غير موجود","راجع الكود",IF(AND(N(D810)&gt;0,NOT(ISNUMBER(A810))),"بدون تاريخ",""))</f>
        <v/>
      </c>
    </row>
    <row r="811">
      <c r="A811" s="17" t="n"/>
      <c r="B811" s="5" t="n"/>
      <c r="C811" s="5" t="n"/>
      <c r="D811" s="14" t="n"/>
      <c r="E811" s="5" t="n"/>
      <c r="F811" s="6">
        <f>IF(B811&amp;""="","",IFERROR(INDEX('المستفيدون'!$B$6:$B$505,MATCH(B811&amp;"",'المستفيدون'!$A$6:$A$505,0))&amp;"","كود غير موجود"))</f>
        <v/>
      </c>
      <c r="G811" s="6">
        <f>IF(F811="كود غير موجود","راجع الكود",IF(AND(N(D811)&gt;0,NOT(ISNUMBER(A811))),"بدون تاريخ",""))</f>
        <v/>
      </c>
    </row>
    <row r="812">
      <c r="A812" s="17" t="n"/>
      <c r="B812" s="5" t="n"/>
      <c r="C812" s="5" t="n"/>
      <c r="D812" s="14" t="n"/>
      <c r="E812" s="5" t="n"/>
      <c r="F812" s="6">
        <f>IF(B812&amp;""="","",IFERROR(INDEX('المستفيدون'!$B$6:$B$505,MATCH(B812&amp;"",'المستفيدون'!$A$6:$A$505,0))&amp;"","كود غير موجود"))</f>
        <v/>
      </c>
      <c r="G812" s="6">
        <f>IF(F812="كود غير موجود","راجع الكود",IF(AND(N(D812)&gt;0,NOT(ISNUMBER(A812))),"بدون تاريخ",""))</f>
        <v/>
      </c>
    </row>
    <row r="813">
      <c r="A813" s="17" t="n"/>
      <c r="B813" s="5" t="n"/>
      <c r="C813" s="5" t="n"/>
      <c r="D813" s="14" t="n"/>
      <c r="E813" s="5" t="n"/>
      <c r="F813" s="6">
        <f>IF(B813&amp;""="","",IFERROR(INDEX('المستفيدون'!$B$6:$B$505,MATCH(B813&amp;"",'المستفيدون'!$A$6:$A$505,0))&amp;"","كود غير موجود"))</f>
        <v/>
      </c>
      <c r="G813" s="6">
        <f>IF(F813="كود غير موجود","راجع الكود",IF(AND(N(D813)&gt;0,NOT(ISNUMBER(A813))),"بدون تاريخ",""))</f>
        <v/>
      </c>
    </row>
    <row r="814">
      <c r="A814" s="17" t="n"/>
      <c r="B814" s="5" t="n"/>
      <c r="C814" s="5" t="n"/>
      <c r="D814" s="14" t="n"/>
      <c r="E814" s="5" t="n"/>
      <c r="F814" s="6">
        <f>IF(B814&amp;""="","",IFERROR(INDEX('المستفيدون'!$B$6:$B$505,MATCH(B814&amp;"",'المستفيدون'!$A$6:$A$505,0))&amp;"","كود غير موجود"))</f>
        <v/>
      </c>
      <c r="G814" s="6">
        <f>IF(F814="كود غير موجود","راجع الكود",IF(AND(N(D814)&gt;0,NOT(ISNUMBER(A814))),"بدون تاريخ",""))</f>
        <v/>
      </c>
    </row>
    <row r="815">
      <c r="A815" s="17" t="n"/>
      <c r="B815" s="5" t="n"/>
      <c r="C815" s="5" t="n"/>
      <c r="D815" s="14" t="n"/>
      <c r="E815" s="5" t="n"/>
      <c r="F815" s="6">
        <f>IF(B815&amp;""="","",IFERROR(INDEX('المستفيدون'!$B$6:$B$505,MATCH(B815&amp;"",'المستفيدون'!$A$6:$A$505,0))&amp;"","كود غير موجود"))</f>
        <v/>
      </c>
      <c r="G815" s="6">
        <f>IF(F815="كود غير موجود","راجع الكود",IF(AND(N(D815)&gt;0,NOT(ISNUMBER(A815))),"بدون تاريخ",""))</f>
        <v/>
      </c>
    </row>
    <row r="816">
      <c r="A816" s="17" t="n"/>
      <c r="B816" s="5" t="n"/>
      <c r="C816" s="5" t="n"/>
      <c r="D816" s="14" t="n"/>
      <c r="E816" s="5" t="n"/>
      <c r="F816" s="6">
        <f>IF(B816&amp;""="","",IFERROR(INDEX('المستفيدون'!$B$6:$B$505,MATCH(B816&amp;"",'المستفيدون'!$A$6:$A$505,0))&amp;"","كود غير موجود"))</f>
        <v/>
      </c>
      <c r="G816" s="6">
        <f>IF(F816="كود غير موجود","راجع الكود",IF(AND(N(D816)&gt;0,NOT(ISNUMBER(A816))),"بدون تاريخ",""))</f>
        <v/>
      </c>
    </row>
    <row r="817">
      <c r="A817" s="17" t="n"/>
      <c r="B817" s="5" t="n"/>
      <c r="C817" s="5" t="n"/>
      <c r="D817" s="14" t="n"/>
      <c r="E817" s="5" t="n"/>
      <c r="F817" s="6">
        <f>IF(B817&amp;""="","",IFERROR(INDEX('المستفيدون'!$B$6:$B$505,MATCH(B817&amp;"",'المستفيدون'!$A$6:$A$505,0))&amp;"","كود غير موجود"))</f>
        <v/>
      </c>
      <c r="G817" s="6">
        <f>IF(F817="كود غير موجود","راجع الكود",IF(AND(N(D817)&gt;0,NOT(ISNUMBER(A817))),"بدون تاريخ",""))</f>
        <v/>
      </c>
    </row>
    <row r="818">
      <c r="A818" s="17" t="n"/>
      <c r="B818" s="5" t="n"/>
      <c r="C818" s="5" t="n"/>
      <c r="D818" s="14" t="n"/>
      <c r="E818" s="5" t="n"/>
      <c r="F818" s="6">
        <f>IF(B818&amp;""="","",IFERROR(INDEX('المستفيدون'!$B$6:$B$505,MATCH(B818&amp;"",'المستفيدون'!$A$6:$A$505,0))&amp;"","كود غير موجود"))</f>
        <v/>
      </c>
      <c r="G818" s="6">
        <f>IF(F818="كود غير موجود","راجع الكود",IF(AND(N(D818)&gt;0,NOT(ISNUMBER(A818))),"بدون تاريخ",""))</f>
        <v/>
      </c>
    </row>
    <row r="819">
      <c r="A819" s="17" t="n"/>
      <c r="B819" s="5" t="n"/>
      <c r="C819" s="5" t="n"/>
      <c r="D819" s="14" t="n"/>
      <c r="E819" s="5" t="n"/>
      <c r="F819" s="6">
        <f>IF(B819&amp;""="","",IFERROR(INDEX('المستفيدون'!$B$6:$B$505,MATCH(B819&amp;"",'المستفيدون'!$A$6:$A$505,0))&amp;"","كود غير موجود"))</f>
        <v/>
      </c>
      <c r="G819" s="6">
        <f>IF(F819="كود غير موجود","راجع الكود",IF(AND(N(D819)&gt;0,NOT(ISNUMBER(A819))),"بدون تاريخ",""))</f>
        <v/>
      </c>
    </row>
    <row r="820">
      <c r="A820" s="17" t="n"/>
      <c r="B820" s="5" t="n"/>
      <c r="C820" s="5" t="n"/>
      <c r="D820" s="14" t="n"/>
      <c r="E820" s="5" t="n"/>
      <c r="F820" s="6">
        <f>IF(B820&amp;""="","",IFERROR(INDEX('المستفيدون'!$B$6:$B$505,MATCH(B820&amp;"",'المستفيدون'!$A$6:$A$505,0))&amp;"","كود غير موجود"))</f>
        <v/>
      </c>
      <c r="G820" s="6">
        <f>IF(F820="كود غير موجود","راجع الكود",IF(AND(N(D820)&gt;0,NOT(ISNUMBER(A820))),"بدون تاريخ",""))</f>
        <v/>
      </c>
    </row>
    <row r="821">
      <c r="A821" s="17" t="n"/>
      <c r="B821" s="5" t="n"/>
      <c r="C821" s="5" t="n"/>
      <c r="D821" s="14" t="n"/>
      <c r="E821" s="5" t="n"/>
      <c r="F821" s="6">
        <f>IF(B821&amp;""="","",IFERROR(INDEX('المستفيدون'!$B$6:$B$505,MATCH(B821&amp;"",'المستفيدون'!$A$6:$A$505,0))&amp;"","كود غير موجود"))</f>
        <v/>
      </c>
      <c r="G821" s="6">
        <f>IF(F821="كود غير موجود","راجع الكود",IF(AND(N(D821)&gt;0,NOT(ISNUMBER(A821))),"بدون تاريخ",""))</f>
        <v/>
      </c>
    </row>
    <row r="822">
      <c r="A822" s="17" t="n"/>
      <c r="B822" s="5" t="n"/>
      <c r="C822" s="5" t="n"/>
      <c r="D822" s="14" t="n"/>
      <c r="E822" s="5" t="n"/>
      <c r="F822" s="6">
        <f>IF(B822&amp;""="","",IFERROR(INDEX('المستفيدون'!$B$6:$B$505,MATCH(B822&amp;"",'المستفيدون'!$A$6:$A$505,0))&amp;"","كود غير موجود"))</f>
        <v/>
      </c>
      <c r="G822" s="6">
        <f>IF(F822="كود غير موجود","راجع الكود",IF(AND(N(D822)&gt;0,NOT(ISNUMBER(A822))),"بدون تاريخ",""))</f>
        <v/>
      </c>
    </row>
    <row r="823">
      <c r="A823" s="17" t="n"/>
      <c r="B823" s="5" t="n"/>
      <c r="C823" s="5" t="n"/>
      <c r="D823" s="14" t="n"/>
      <c r="E823" s="5" t="n"/>
      <c r="F823" s="6">
        <f>IF(B823&amp;""="","",IFERROR(INDEX('المستفيدون'!$B$6:$B$505,MATCH(B823&amp;"",'المستفيدون'!$A$6:$A$505,0))&amp;"","كود غير موجود"))</f>
        <v/>
      </c>
      <c r="G823" s="6">
        <f>IF(F823="كود غير موجود","راجع الكود",IF(AND(N(D823)&gt;0,NOT(ISNUMBER(A823))),"بدون تاريخ",""))</f>
        <v/>
      </c>
    </row>
    <row r="824">
      <c r="A824" s="17" t="n"/>
      <c r="B824" s="5" t="n"/>
      <c r="C824" s="5" t="n"/>
      <c r="D824" s="14" t="n"/>
      <c r="E824" s="5" t="n"/>
      <c r="F824" s="6">
        <f>IF(B824&amp;""="","",IFERROR(INDEX('المستفيدون'!$B$6:$B$505,MATCH(B824&amp;"",'المستفيدون'!$A$6:$A$505,0))&amp;"","كود غير موجود"))</f>
        <v/>
      </c>
      <c r="G824" s="6">
        <f>IF(F824="كود غير موجود","راجع الكود",IF(AND(N(D824)&gt;0,NOT(ISNUMBER(A824))),"بدون تاريخ",""))</f>
        <v/>
      </c>
    </row>
    <row r="825">
      <c r="A825" s="17" t="n"/>
      <c r="B825" s="5" t="n"/>
      <c r="C825" s="5" t="n"/>
      <c r="D825" s="14" t="n"/>
      <c r="E825" s="5" t="n"/>
      <c r="F825" s="6">
        <f>IF(B825&amp;""="","",IFERROR(INDEX('المستفيدون'!$B$6:$B$505,MATCH(B825&amp;"",'المستفيدون'!$A$6:$A$505,0))&amp;"","كود غير موجود"))</f>
        <v/>
      </c>
      <c r="G825" s="6">
        <f>IF(F825="كود غير موجود","راجع الكود",IF(AND(N(D825)&gt;0,NOT(ISNUMBER(A825))),"بدون تاريخ",""))</f>
        <v/>
      </c>
    </row>
    <row r="826">
      <c r="A826" s="17" t="n"/>
      <c r="B826" s="5" t="n"/>
      <c r="C826" s="5" t="n"/>
      <c r="D826" s="14" t="n"/>
      <c r="E826" s="5" t="n"/>
      <c r="F826" s="6">
        <f>IF(B826&amp;""="","",IFERROR(INDEX('المستفيدون'!$B$6:$B$505,MATCH(B826&amp;"",'المستفيدون'!$A$6:$A$505,0))&amp;"","كود غير موجود"))</f>
        <v/>
      </c>
      <c r="G826" s="6">
        <f>IF(F826="كود غير موجود","راجع الكود",IF(AND(N(D826)&gt;0,NOT(ISNUMBER(A826))),"بدون تاريخ",""))</f>
        <v/>
      </c>
    </row>
    <row r="827">
      <c r="A827" s="17" t="n"/>
      <c r="B827" s="5" t="n"/>
      <c r="C827" s="5" t="n"/>
      <c r="D827" s="14" t="n"/>
      <c r="E827" s="5" t="n"/>
      <c r="F827" s="6">
        <f>IF(B827&amp;""="","",IFERROR(INDEX('المستفيدون'!$B$6:$B$505,MATCH(B827&amp;"",'المستفيدون'!$A$6:$A$505,0))&amp;"","كود غير موجود"))</f>
        <v/>
      </c>
      <c r="G827" s="6">
        <f>IF(F827="كود غير موجود","راجع الكود",IF(AND(N(D827)&gt;0,NOT(ISNUMBER(A827))),"بدون تاريخ",""))</f>
        <v/>
      </c>
    </row>
    <row r="828">
      <c r="A828" s="17" t="n"/>
      <c r="B828" s="5" t="n"/>
      <c r="C828" s="5" t="n"/>
      <c r="D828" s="14" t="n"/>
      <c r="E828" s="5" t="n"/>
      <c r="F828" s="6">
        <f>IF(B828&amp;""="","",IFERROR(INDEX('المستفيدون'!$B$6:$B$505,MATCH(B828&amp;"",'المستفيدون'!$A$6:$A$505,0))&amp;"","كود غير موجود"))</f>
        <v/>
      </c>
      <c r="G828" s="6">
        <f>IF(F828="كود غير موجود","راجع الكود",IF(AND(N(D828)&gt;0,NOT(ISNUMBER(A828))),"بدون تاريخ",""))</f>
        <v/>
      </c>
    </row>
    <row r="829">
      <c r="A829" s="17" t="n"/>
      <c r="B829" s="5" t="n"/>
      <c r="C829" s="5" t="n"/>
      <c r="D829" s="14" t="n"/>
      <c r="E829" s="5" t="n"/>
      <c r="F829" s="6">
        <f>IF(B829&amp;""="","",IFERROR(INDEX('المستفيدون'!$B$6:$B$505,MATCH(B829&amp;"",'المستفيدون'!$A$6:$A$505,0))&amp;"","كود غير موجود"))</f>
        <v/>
      </c>
      <c r="G829" s="6">
        <f>IF(F829="كود غير موجود","راجع الكود",IF(AND(N(D829)&gt;0,NOT(ISNUMBER(A829))),"بدون تاريخ",""))</f>
        <v/>
      </c>
    </row>
    <row r="830">
      <c r="A830" s="17" t="n"/>
      <c r="B830" s="5" t="n"/>
      <c r="C830" s="5" t="n"/>
      <c r="D830" s="14" t="n"/>
      <c r="E830" s="5" t="n"/>
      <c r="F830" s="6">
        <f>IF(B830&amp;""="","",IFERROR(INDEX('المستفيدون'!$B$6:$B$505,MATCH(B830&amp;"",'المستفيدون'!$A$6:$A$505,0))&amp;"","كود غير موجود"))</f>
        <v/>
      </c>
      <c r="G830" s="6">
        <f>IF(F830="كود غير موجود","راجع الكود",IF(AND(N(D830)&gt;0,NOT(ISNUMBER(A830))),"بدون تاريخ",""))</f>
        <v/>
      </c>
    </row>
    <row r="831">
      <c r="A831" s="17" t="n"/>
      <c r="B831" s="5" t="n"/>
      <c r="C831" s="5" t="n"/>
      <c r="D831" s="14" t="n"/>
      <c r="E831" s="5" t="n"/>
      <c r="F831" s="6">
        <f>IF(B831&amp;""="","",IFERROR(INDEX('المستفيدون'!$B$6:$B$505,MATCH(B831&amp;"",'المستفيدون'!$A$6:$A$505,0))&amp;"","كود غير موجود"))</f>
        <v/>
      </c>
      <c r="G831" s="6">
        <f>IF(F831="كود غير موجود","راجع الكود",IF(AND(N(D831)&gt;0,NOT(ISNUMBER(A831))),"بدون تاريخ",""))</f>
        <v/>
      </c>
    </row>
    <row r="832">
      <c r="A832" s="17" t="n"/>
      <c r="B832" s="5" t="n"/>
      <c r="C832" s="5" t="n"/>
      <c r="D832" s="14" t="n"/>
      <c r="E832" s="5" t="n"/>
      <c r="F832" s="6">
        <f>IF(B832&amp;""="","",IFERROR(INDEX('المستفيدون'!$B$6:$B$505,MATCH(B832&amp;"",'المستفيدون'!$A$6:$A$505,0))&amp;"","كود غير موجود"))</f>
        <v/>
      </c>
      <c r="G832" s="6">
        <f>IF(F832="كود غير موجود","راجع الكود",IF(AND(N(D832)&gt;0,NOT(ISNUMBER(A832))),"بدون تاريخ",""))</f>
        <v/>
      </c>
    </row>
    <row r="833">
      <c r="A833" s="17" t="n"/>
      <c r="B833" s="5" t="n"/>
      <c r="C833" s="5" t="n"/>
      <c r="D833" s="14" t="n"/>
      <c r="E833" s="5" t="n"/>
      <c r="F833" s="6">
        <f>IF(B833&amp;""="","",IFERROR(INDEX('المستفيدون'!$B$6:$B$505,MATCH(B833&amp;"",'المستفيدون'!$A$6:$A$505,0))&amp;"","كود غير موجود"))</f>
        <v/>
      </c>
      <c r="G833" s="6">
        <f>IF(F833="كود غير موجود","راجع الكود",IF(AND(N(D833)&gt;0,NOT(ISNUMBER(A833))),"بدون تاريخ",""))</f>
        <v/>
      </c>
    </row>
    <row r="834">
      <c r="A834" s="17" t="n"/>
      <c r="B834" s="5" t="n"/>
      <c r="C834" s="5" t="n"/>
      <c r="D834" s="14" t="n"/>
      <c r="E834" s="5" t="n"/>
      <c r="F834" s="6">
        <f>IF(B834&amp;""="","",IFERROR(INDEX('المستفيدون'!$B$6:$B$505,MATCH(B834&amp;"",'المستفيدون'!$A$6:$A$505,0))&amp;"","كود غير موجود"))</f>
        <v/>
      </c>
      <c r="G834" s="6">
        <f>IF(F834="كود غير موجود","راجع الكود",IF(AND(N(D834)&gt;0,NOT(ISNUMBER(A834))),"بدون تاريخ",""))</f>
        <v/>
      </c>
    </row>
    <row r="835">
      <c r="A835" s="17" t="n"/>
      <c r="B835" s="5" t="n"/>
      <c r="C835" s="5" t="n"/>
      <c r="D835" s="14" t="n"/>
      <c r="E835" s="5" t="n"/>
      <c r="F835" s="6">
        <f>IF(B835&amp;""="","",IFERROR(INDEX('المستفيدون'!$B$6:$B$505,MATCH(B835&amp;"",'المستفيدون'!$A$6:$A$505,0))&amp;"","كود غير موجود"))</f>
        <v/>
      </c>
      <c r="G835" s="6">
        <f>IF(F835="كود غير موجود","راجع الكود",IF(AND(N(D835)&gt;0,NOT(ISNUMBER(A835))),"بدون تاريخ",""))</f>
        <v/>
      </c>
    </row>
    <row r="836">
      <c r="A836" s="17" t="n"/>
      <c r="B836" s="5" t="n"/>
      <c r="C836" s="5" t="n"/>
      <c r="D836" s="14" t="n"/>
      <c r="E836" s="5" t="n"/>
      <c r="F836" s="6">
        <f>IF(B836&amp;""="","",IFERROR(INDEX('المستفيدون'!$B$6:$B$505,MATCH(B836&amp;"",'المستفيدون'!$A$6:$A$505,0))&amp;"","كود غير موجود"))</f>
        <v/>
      </c>
      <c r="G836" s="6">
        <f>IF(F836="كود غير موجود","راجع الكود",IF(AND(N(D836)&gt;0,NOT(ISNUMBER(A836))),"بدون تاريخ",""))</f>
        <v/>
      </c>
    </row>
    <row r="837">
      <c r="A837" s="17" t="n"/>
      <c r="B837" s="5" t="n"/>
      <c r="C837" s="5" t="n"/>
      <c r="D837" s="14" t="n"/>
      <c r="E837" s="5" t="n"/>
      <c r="F837" s="6">
        <f>IF(B837&amp;""="","",IFERROR(INDEX('المستفيدون'!$B$6:$B$505,MATCH(B837&amp;"",'المستفيدون'!$A$6:$A$505,0))&amp;"","كود غير موجود"))</f>
        <v/>
      </c>
      <c r="G837" s="6">
        <f>IF(F837="كود غير موجود","راجع الكود",IF(AND(N(D837)&gt;0,NOT(ISNUMBER(A837))),"بدون تاريخ",""))</f>
        <v/>
      </c>
    </row>
    <row r="838">
      <c r="A838" s="17" t="n"/>
      <c r="B838" s="5" t="n"/>
      <c r="C838" s="5" t="n"/>
      <c r="D838" s="14" t="n"/>
      <c r="E838" s="5" t="n"/>
      <c r="F838" s="6">
        <f>IF(B838&amp;""="","",IFERROR(INDEX('المستفيدون'!$B$6:$B$505,MATCH(B838&amp;"",'المستفيدون'!$A$6:$A$505,0))&amp;"","كود غير موجود"))</f>
        <v/>
      </c>
      <c r="G838" s="6">
        <f>IF(F838="كود غير موجود","راجع الكود",IF(AND(N(D838)&gt;0,NOT(ISNUMBER(A838))),"بدون تاريخ",""))</f>
        <v/>
      </c>
    </row>
    <row r="839">
      <c r="A839" s="17" t="n"/>
      <c r="B839" s="5" t="n"/>
      <c r="C839" s="5" t="n"/>
      <c r="D839" s="14" t="n"/>
      <c r="E839" s="5" t="n"/>
      <c r="F839" s="6">
        <f>IF(B839&amp;""="","",IFERROR(INDEX('المستفيدون'!$B$6:$B$505,MATCH(B839&amp;"",'المستفيدون'!$A$6:$A$505,0))&amp;"","كود غير موجود"))</f>
        <v/>
      </c>
      <c r="G839" s="6">
        <f>IF(F839="كود غير موجود","راجع الكود",IF(AND(N(D839)&gt;0,NOT(ISNUMBER(A839))),"بدون تاريخ",""))</f>
        <v/>
      </c>
    </row>
    <row r="840">
      <c r="A840" s="17" t="n"/>
      <c r="B840" s="5" t="n"/>
      <c r="C840" s="5" t="n"/>
      <c r="D840" s="14" t="n"/>
      <c r="E840" s="5" t="n"/>
      <c r="F840" s="6">
        <f>IF(B840&amp;""="","",IFERROR(INDEX('المستفيدون'!$B$6:$B$505,MATCH(B840&amp;"",'المستفيدون'!$A$6:$A$505,0))&amp;"","كود غير موجود"))</f>
        <v/>
      </c>
      <c r="G840" s="6">
        <f>IF(F840="كود غير موجود","راجع الكود",IF(AND(N(D840)&gt;0,NOT(ISNUMBER(A840))),"بدون تاريخ",""))</f>
        <v/>
      </c>
    </row>
    <row r="841">
      <c r="A841" s="17" t="n"/>
      <c r="B841" s="5" t="n"/>
      <c r="C841" s="5" t="n"/>
      <c r="D841" s="14" t="n"/>
      <c r="E841" s="5" t="n"/>
      <c r="F841" s="6">
        <f>IF(B841&amp;""="","",IFERROR(INDEX('المستفيدون'!$B$6:$B$505,MATCH(B841&amp;"",'المستفيدون'!$A$6:$A$505,0))&amp;"","كود غير موجود"))</f>
        <v/>
      </c>
      <c r="G841" s="6">
        <f>IF(F841="كود غير موجود","راجع الكود",IF(AND(N(D841)&gt;0,NOT(ISNUMBER(A841))),"بدون تاريخ",""))</f>
        <v/>
      </c>
    </row>
    <row r="842">
      <c r="A842" s="17" t="n"/>
      <c r="B842" s="5" t="n"/>
      <c r="C842" s="5" t="n"/>
      <c r="D842" s="14" t="n"/>
      <c r="E842" s="5" t="n"/>
      <c r="F842" s="6">
        <f>IF(B842&amp;""="","",IFERROR(INDEX('المستفيدون'!$B$6:$B$505,MATCH(B842&amp;"",'المستفيدون'!$A$6:$A$505,0))&amp;"","كود غير موجود"))</f>
        <v/>
      </c>
      <c r="G842" s="6">
        <f>IF(F842="كود غير موجود","راجع الكود",IF(AND(N(D842)&gt;0,NOT(ISNUMBER(A842))),"بدون تاريخ",""))</f>
        <v/>
      </c>
    </row>
    <row r="843">
      <c r="A843" s="17" t="n"/>
      <c r="B843" s="5" t="n"/>
      <c r="C843" s="5" t="n"/>
      <c r="D843" s="14" t="n"/>
      <c r="E843" s="5" t="n"/>
      <c r="F843" s="6">
        <f>IF(B843&amp;""="","",IFERROR(INDEX('المستفيدون'!$B$6:$B$505,MATCH(B843&amp;"",'المستفيدون'!$A$6:$A$505,0))&amp;"","كود غير موجود"))</f>
        <v/>
      </c>
      <c r="G843" s="6">
        <f>IF(F843="كود غير موجود","راجع الكود",IF(AND(N(D843)&gt;0,NOT(ISNUMBER(A843))),"بدون تاريخ",""))</f>
        <v/>
      </c>
    </row>
    <row r="844">
      <c r="A844" s="17" t="n"/>
      <c r="B844" s="5" t="n"/>
      <c r="C844" s="5" t="n"/>
      <c r="D844" s="14" t="n"/>
      <c r="E844" s="5" t="n"/>
      <c r="F844" s="6">
        <f>IF(B844&amp;""="","",IFERROR(INDEX('المستفيدون'!$B$6:$B$505,MATCH(B844&amp;"",'المستفيدون'!$A$6:$A$505,0))&amp;"","كود غير موجود"))</f>
        <v/>
      </c>
      <c r="G844" s="6">
        <f>IF(F844="كود غير موجود","راجع الكود",IF(AND(N(D844)&gt;0,NOT(ISNUMBER(A844))),"بدون تاريخ",""))</f>
        <v/>
      </c>
    </row>
    <row r="845">
      <c r="A845" s="17" t="n"/>
      <c r="B845" s="5" t="n"/>
      <c r="C845" s="5" t="n"/>
      <c r="D845" s="14" t="n"/>
      <c r="E845" s="5" t="n"/>
      <c r="F845" s="6">
        <f>IF(B845&amp;""="","",IFERROR(INDEX('المستفيدون'!$B$6:$B$505,MATCH(B845&amp;"",'المستفيدون'!$A$6:$A$505,0))&amp;"","كود غير موجود"))</f>
        <v/>
      </c>
      <c r="G845" s="6">
        <f>IF(F845="كود غير موجود","راجع الكود",IF(AND(N(D845)&gt;0,NOT(ISNUMBER(A845))),"بدون تاريخ",""))</f>
        <v/>
      </c>
    </row>
    <row r="846">
      <c r="A846" s="17" t="n"/>
      <c r="B846" s="5" t="n"/>
      <c r="C846" s="5" t="n"/>
      <c r="D846" s="14" t="n"/>
      <c r="E846" s="5" t="n"/>
      <c r="F846" s="6">
        <f>IF(B846&amp;""="","",IFERROR(INDEX('المستفيدون'!$B$6:$B$505,MATCH(B846&amp;"",'المستفيدون'!$A$6:$A$505,0))&amp;"","كود غير موجود"))</f>
        <v/>
      </c>
      <c r="G846" s="6">
        <f>IF(F846="كود غير موجود","راجع الكود",IF(AND(N(D846)&gt;0,NOT(ISNUMBER(A846))),"بدون تاريخ",""))</f>
        <v/>
      </c>
    </row>
    <row r="847">
      <c r="A847" s="17" t="n"/>
      <c r="B847" s="5" t="n"/>
      <c r="C847" s="5" t="n"/>
      <c r="D847" s="14" t="n"/>
      <c r="E847" s="5" t="n"/>
      <c r="F847" s="6">
        <f>IF(B847&amp;""="","",IFERROR(INDEX('المستفيدون'!$B$6:$B$505,MATCH(B847&amp;"",'المستفيدون'!$A$6:$A$505,0))&amp;"","كود غير موجود"))</f>
        <v/>
      </c>
      <c r="G847" s="6">
        <f>IF(F847="كود غير موجود","راجع الكود",IF(AND(N(D847)&gt;0,NOT(ISNUMBER(A847))),"بدون تاريخ",""))</f>
        <v/>
      </c>
    </row>
    <row r="848">
      <c r="A848" s="17" t="n"/>
      <c r="B848" s="5" t="n"/>
      <c r="C848" s="5" t="n"/>
      <c r="D848" s="14" t="n"/>
      <c r="E848" s="5" t="n"/>
      <c r="F848" s="6">
        <f>IF(B848&amp;""="","",IFERROR(INDEX('المستفيدون'!$B$6:$B$505,MATCH(B848&amp;"",'المستفيدون'!$A$6:$A$505,0))&amp;"","كود غير موجود"))</f>
        <v/>
      </c>
      <c r="G848" s="6">
        <f>IF(F848="كود غير موجود","راجع الكود",IF(AND(N(D848)&gt;0,NOT(ISNUMBER(A848))),"بدون تاريخ",""))</f>
        <v/>
      </c>
    </row>
    <row r="849">
      <c r="A849" s="17" t="n"/>
      <c r="B849" s="5" t="n"/>
      <c r="C849" s="5" t="n"/>
      <c r="D849" s="14" t="n"/>
      <c r="E849" s="5" t="n"/>
      <c r="F849" s="6">
        <f>IF(B849&amp;""="","",IFERROR(INDEX('المستفيدون'!$B$6:$B$505,MATCH(B849&amp;"",'المستفيدون'!$A$6:$A$505,0))&amp;"","كود غير موجود"))</f>
        <v/>
      </c>
      <c r="G849" s="6">
        <f>IF(F849="كود غير موجود","راجع الكود",IF(AND(N(D849)&gt;0,NOT(ISNUMBER(A849))),"بدون تاريخ",""))</f>
        <v/>
      </c>
    </row>
    <row r="850">
      <c r="A850" s="17" t="n"/>
      <c r="B850" s="5" t="n"/>
      <c r="C850" s="5" t="n"/>
      <c r="D850" s="14" t="n"/>
      <c r="E850" s="5" t="n"/>
      <c r="F850" s="6">
        <f>IF(B850&amp;""="","",IFERROR(INDEX('المستفيدون'!$B$6:$B$505,MATCH(B850&amp;"",'المستفيدون'!$A$6:$A$505,0))&amp;"","كود غير موجود"))</f>
        <v/>
      </c>
      <c r="G850" s="6">
        <f>IF(F850="كود غير موجود","راجع الكود",IF(AND(N(D850)&gt;0,NOT(ISNUMBER(A850))),"بدون تاريخ",""))</f>
        <v/>
      </c>
    </row>
    <row r="851">
      <c r="A851" s="17" t="n"/>
      <c r="B851" s="5" t="n"/>
      <c r="C851" s="5" t="n"/>
      <c r="D851" s="14" t="n"/>
      <c r="E851" s="5" t="n"/>
      <c r="F851" s="6">
        <f>IF(B851&amp;""="","",IFERROR(INDEX('المستفيدون'!$B$6:$B$505,MATCH(B851&amp;"",'المستفيدون'!$A$6:$A$505,0))&amp;"","كود غير موجود"))</f>
        <v/>
      </c>
      <c r="G851" s="6">
        <f>IF(F851="كود غير موجود","راجع الكود",IF(AND(N(D851)&gt;0,NOT(ISNUMBER(A851))),"بدون تاريخ",""))</f>
        <v/>
      </c>
    </row>
    <row r="852">
      <c r="A852" s="17" t="n"/>
      <c r="B852" s="5" t="n"/>
      <c r="C852" s="5" t="n"/>
      <c r="D852" s="14" t="n"/>
      <c r="E852" s="5" t="n"/>
      <c r="F852" s="6">
        <f>IF(B852&amp;""="","",IFERROR(INDEX('المستفيدون'!$B$6:$B$505,MATCH(B852&amp;"",'المستفيدون'!$A$6:$A$505,0))&amp;"","كود غير موجود"))</f>
        <v/>
      </c>
      <c r="G852" s="6">
        <f>IF(F852="كود غير موجود","راجع الكود",IF(AND(N(D852)&gt;0,NOT(ISNUMBER(A852))),"بدون تاريخ",""))</f>
        <v/>
      </c>
    </row>
    <row r="853">
      <c r="A853" s="17" t="n"/>
      <c r="B853" s="5" t="n"/>
      <c r="C853" s="5" t="n"/>
      <c r="D853" s="14" t="n"/>
      <c r="E853" s="5" t="n"/>
      <c r="F853" s="6">
        <f>IF(B853&amp;""="","",IFERROR(INDEX('المستفيدون'!$B$6:$B$505,MATCH(B853&amp;"",'المستفيدون'!$A$6:$A$505,0))&amp;"","كود غير موجود"))</f>
        <v/>
      </c>
      <c r="G853" s="6">
        <f>IF(F853="كود غير موجود","راجع الكود",IF(AND(N(D853)&gt;0,NOT(ISNUMBER(A853))),"بدون تاريخ",""))</f>
        <v/>
      </c>
    </row>
    <row r="854">
      <c r="A854" s="17" t="n"/>
      <c r="B854" s="5" t="n"/>
      <c r="C854" s="5" t="n"/>
      <c r="D854" s="14" t="n"/>
      <c r="E854" s="5" t="n"/>
      <c r="F854" s="6">
        <f>IF(B854&amp;""="","",IFERROR(INDEX('المستفيدون'!$B$6:$B$505,MATCH(B854&amp;"",'المستفيدون'!$A$6:$A$505,0))&amp;"","كود غير موجود"))</f>
        <v/>
      </c>
      <c r="G854" s="6">
        <f>IF(F854="كود غير موجود","راجع الكود",IF(AND(N(D854)&gt;0,NOT(ISNUMBER(A854))),"بدون تاريخ",""))</f>
        <v/>
      </c>
    </row>
    <row r="855">
      <c r="A855" s="17" t="n"/>
      <c r="B855" s="5" t="n"/>
      <c r="C855" s="5" t="n"/>
      <c r="D855" s="14" t="n"/>
      <c r="E855" s="5" t="n"/>
      <c r="F855" s="6">
        <f>IF(B855&amp;""="","",IFERROR(INDEX('المستفيدون'!$B$6:$B$505,MATCH(B855&amp;"",'المستفيدون'!$A$6:$A$505,0))&amp;"","كود غير موجود"))</f>
        <v/>
      </c>
      <c r="G855" s="6">
        <f>IF(F855="كود غير موجود","راجع الكود",IF(AND(N(D855)&gt;0,NOT(ISNUMBER(A855))),"بدون تاريخ",""))</f>
        <v/>
      </c>
    </row>
    <row r="856">
      <c r="A856" s="17" t="n"/>
      <c r="B856" s="5" t="n"/>
      <c r="C856" s="5" t="n"/>
      <c r="D856" s="14" t="n"/>
      <c r="E856" s="5" t="n"/>
      <c r="F856" s="6">
        <f>IF(B856&amp;""="","",IFERROR(INDEX('المستفيدون'!$B$6:$B$505,MATCH(B856&amp;"",'المستفيدون'!$A$6:$A$505,0))&amp;"","كود غير موجود"))</f>
        <v/>
      </c>
      <c r="G856" s="6">
        <f>IF(F856="كود غير موجود","راجع الكود",IF(AND(N(D856)&gt;0,NOT(ISNUMBER(A856))),"بدون تاريخ",""))</f>
        <v/>
      </c>
    </row>
    <row r="857">
      <c r="A857" s="17" t="n"/>
      <c r="B857" s="5" t="n"/>
      <c r="C857" s="5" t="n"/>
      <c r="D857" s="14" t="n"/>
      <c r="E857" s="5" t="n"/>
      <c r="F857" s="6">
        <f>IF(B857&amp;""="","",IFERROR(INDEX('المستفيدون'!$B$6:$B$505,MATCH(B857&amp;"",'المستفيدون'!$A$6:$A$505,0))&amp;"","كود غير موجود"))</f>
        <v/>
      </c>
      <c r="G857" s="6">
        <f>IF(F857="كود غير موجود","راجع الكود",IF(AND(N(D857)&gt;0,NOT(ISNUMBER(A857))),"بدون تاريخ",""))</f>
        <v/>
      </c>
    </row>
    <row r="858">
      <c r="A858" s="17" t="n"/>
      <c r="B858" s="5" t="n"/>
      <c r="C858" s="5" t="n"/>
      <c r="D858" s="14" t="n"/>
      <c r="E858" s="5" t="n"/>
      <c r="F858" s="6">
        <f>IF(B858&amp;""="","",IFERROR(INDEX('المستفيدون'!$B$6:$B$505,MATCH(B858&amp;"",'المستفيدون'!$A$6:$A$505,0))&amp;"","كود غير موجود"))</f>
        <v/>
      </c>
      <c r="G858" s="6">
        <f>IF(F858="كود غير موجود","راجع الكود",IF(AND(N(D858)&gt;0,NOT(ISNUMBER(A858))),"بدون تاريخ",""))</f>
        <v/>
      </c>
    </row>
    <row r="859">
      <c r="A859" s="17" t="n"/>
      <c r="B859" s="5" t="n"/>
      <c r="C859" s="5" t="n"/>
      <c r="D859" s="14" t="n"/>
      <c r="E859" s="5" t="n"/>
      <c r="F859" s="6">
        <f>IF(B859&amp;""="","",IFERROR(INDEX('المستفيدون'!$B$6:$B$505,MATCH(B859&amp;"",'المستفيدون'!$A$6:$A$505,0))&amp;"","كود غير موجود"))</f>
        <v/>
      </c>
      <c r="G859" s="6">
        <f>IF(F859="كود غير موجود","راجع الكود",IF(AND(N(D859)&gt;0,NOT(ISNUMBER(A859))),"بدون تاريخ",""))</f>
        <v/>
      </c>
    </row>
    <row r="860">
      <c r="A860" s="17" t="n"/>
      <c r="B860" s="5" t="n"/>
      <c r="C860" s="5" t="n"/>
      <c r="D860" s="14" t="n"/>
      <c r="E860" s="5" t="n"/>
      <c r="F860" s="6">
        <f>IF(B860&amp;""="","",IFERROR(INDEX('المستفيدون'!$B$6:$B$505,MATCH(B860&amp;"",'المستفيدون'!$A$6:$A$505,0))&amp;"","كود غير موجود"))</f>
        <v/>
      </c>
      <c r="G860" s="6">
        <f>IF(F860="كود غير موجود","راجع الكود",IF(AND(N(D860)&gt;0,NOT(ISNUMBER(A860))),"بدون تاريخ",""))</f>
        <v/>
      </c>
    </row>
    <row r="861">
      <c r="A861" s="17" t="n"/>
      <c r="B861" s="5" t="n"/>
      <c r="C861" s="5" t="n"/>
      <c r="D861" s="14" t="n"/>
      <c r="E861" s="5" t="n"/>
      <c r="F861" s="6">
        <f>IF(B861&amp;""="","",IFERROR(INDEX('المستفيدون'!$B$6:$B$505,MATCH(B861&amp;"",'المستفيدون'!$A$6:$A$505,0))&amp;"","كود غير موجود"))</f>
        <v/>
      </c>
      <c r="G861" s="6">
        <f>IF(F861="كود غير موجود","راجع الكود",IF(AND(N(D861)&gt;0,NOT(ISNUMBER(A861))),"بدون تاريخ",""))</f>
        <v/>
      </c>
    </row>
    <row r="862">
      <c r="A862" s="17" t="n"/>
      <c r="B862" s="5" t="n"/>
      <c r="C862" s="5" t="n"/>
      <c r="D862" s="14" t="n"/>
      <c r="E862" s="5" t="n"/>
      <c r="F862" s="6">
        <f>IF(B862&amp;""="","",IFERROR(INDEX('المستفيدون'!$B$6:$B$505,MATCH(B862&amp;"",'المستفيدون'!$A$6:$A$505,0))&amp;"","كود غير موجود"))</f>
        <v/>
      </c>
      <c r="G862" s="6">
        <f>IF(F862="كود غير موجود","راجع الكود",IF(AND(N(D862)&gt;0,NOT(ISNUMBER(A862))),"بدون تاريخ",""))</f>
        <v/>
      </c>
    </row>
    <row r="863">
      <c r="A863" s="17" t="n"/>
      <c r="B863" s="5" t="n"/>
      <c r="C863" s="5" t="n"/>
      <c r="D863" s="14" t="n"/>
      <c r="E863" s="5" t="n"/>
      <c r="F863" s="6">
        <f>IF(B863&amp;""="","",IFERROR(INDEX('المستفيدون'!$B$6:$B$505,MATCH(B863&amp;"",'المستفيدون'!$A$6:$A$505,0))&amp;"","كود غير موجود"))</f>
        <v/>
      </c>
      <c r="G863" s="6">
        <f>IF(F863="كود غير موجود","راجع الكود",IF(AND(N(D863)&gt;0,NOT(ISNUMBER(A863))),"بدون تاريخ",""))</f>
        <v/>
      </c>
    </row>
    <row r="864">
      <c r="A864" s="17" t="n"/>
      <c r="B864" s="5" t="n"/>
      <c r="C864" s="5" t="n"/>
      <c r="D864" s="14" t="n"/>
      <c r="E864" s="5" t="n"/>
      <c r="F864" s="6">
        <f>IF(B864&amp;""="","",IFERROR(INDEX('المستفيدون'!$B$6:$B$505,MATCH(B864&amp;"",'المستفيدون'!$A$6:$A$505,0))&amp;"","كود غير موجود"))</f>
        <v/>
      </c>
      <c r="G864" s="6">
        <f>IF(F864="كود غير موجود","راجع الكود",IF(AND(N(D864)&gt;0,NOT(ISNUMBER(A864))),"بدون تاريخ",""))</f>
        <v/>
      </c>
    </row>
    <row r="865">
      <c r="A865" s="17" t="n"/>
      <c r="B865" s="5" t="n"/>
      <c r="C865" s="5" t="n"/>
      <c r="D865" s="14" t="n"/>
      <c r="E865" s="5" t="n"/>
      <c r="F865" s="6">
        <f>IF(B865&amp;""="","",IFERROR(INDEX('المستفيدون'!$B$6:$B$505,MATCH(B865&amp;"",'المستفيدون'!$A$6:$A$505,0))&amp;"","كود غير موجود"))</f>
        <v/>
      </c>
      <c r="G865" s="6">
        <f>IF(F865="كود غير موجود","راجع الكود",IF(AND(N(D865)&gt;0,NOT(ISNUMBER(A865))),"بدون تاريخ",""))</f>
        <v/>
      </c>
    </row>
    <row r="866">
      <c r="A866" s="17" t="n"/>
      <c r="B866" s="5" t="n"/>
      <c r="C866" s="5" t="n"/>
      <c r="D866" s="14" t="n"/>
      <c r="E866" s="5" t="n"/>
      <c r="F866" s="6">
        <f>IF(B866&amp;""="","",IFERROR(INDEX('المستفيدون'!$B$6:$B$505,MATCH(B866&amp;"",'المستفيدون'!$A$6:$A$505,0))&amp;"","كود غير موجود"))</f>
        <v/>
      </c>
      <c r="G866" s="6">
        <f>IF(F866="كود غير موجود","راجع الكود",IF(AND(N(D866)&gt;0,NOT(ISNUMBER(A866))),"بدون تاريخ",""))</f>
        <v/>
      </c>
    </row>
    <row r="867">
      <c r="A867" s="17" t="n"/>
      <c r="B867" s="5" t="n"/>
      <c r="C867" s="5" t="n"/>
      <c r="D867" s="14" t="n"/>
      <c r="E867" s="5" t="n"/>
      <c r="F867" s="6">
        <f>IF(B867&amp;""="","",IFERROR(INDEX('المستفيدون'!$B$6:$B$505,MATCH(B867&amp;"",'المستفيدون'!$A$6:$A$505,0))&amp;"","كود غير موجود"))</f>
        <v/>
      </c>
      <c r="G867" s="6">
        <f>IF(F867="كود غير موجود","راجع الكود",IF(AND(N(D867)&gt;0,NOT(ISNUMBER(A867))),"بدون تاريخ",""))</f>
        <v/>
      </c>
    </row>
    <row r="868">
      <c r="A868" s="17" t="n"/>
      <c r="B868" s="5" t="n"/>
      <c r="C868" s="5" t="n"/>
      <c r="D868" s="14" t="n"/>
      <c r="E868" s="5" t="n"/>
      <c r="F868" s="6">
        <f>IF(B868&amp;""="","",IFERROR(INDEX('المستفيدون'!$B$6:$B$505,MATCH(B868&amp;"",'المستفيدون'!$A$6:$A$505,0))&amp;"","كود غير موجود"))</f>
        <v/>
      </c>
      <c r="G868" s="6">
        <f>IF(F868="كود غير موجود","راجع الكود",IF(AND(N(D868)&gt;0,NOT(ISNUMBER(A868))),"بدون تاريخ",""))</f>
        <v/>
      </c>
    </row>
    <row r="869">
      <c r="A869" s="17" t="n"/>
      <c r="B869" s="5" t="n"/>
      <c r="C869" s="5" t="n"/>
      <c r="D869" s="14" t="n"/>
      <c r="E869" s="5" t="n"/>
      <c r="F869" s="6">
        <f>IF(B869&amp;""="","",IFERROR(INDEX('المستفيدون'!$B$6:$B$505,MATCH(B869&amp;"",'المستفيدون'!$A$6:$A$505,0))&amp;"","كود غير موجود"))</f>
        <v/>
      </c>
      <c r="G869" s="6">
        <f>IF(F869="كود غير موجود","راجع الكود",IF(AND(N(D869)&gt;0,NOT(ISNUMBER(A869))),"بدون تاريخ",""))</f>
        <v/>
      </c>
    </row>
    <row r="870">
      <c r="A870" s="17" t="n"/>
      <c r="B870" s="5" t="n"/>
      <c r="C870" s="5" t="n"/>
      <c r="D870" s="14" t="n"/>
      <c r="E870" s="5" t="n"/>
      <c r="F870" s="6">
        <f>IF(B870&amp;""="","",IFERROR(INDEX('المستفيدون'!$B$6:$B$505,MATCH(B870&amp;"",'المستفيدون'!$A$6:$A$505,0))&amp;"","كود غير موجود"))</f>
        <v/>
      </c>
      <c r="G870" s="6">
        <f>IF(F870="كود غير موجود","راجع الكود",IF(AND(N(D870)&gt;0,NOT(ISNUMBER(A870))),"بدون تاريخ",""))</f>
        <v/>
      </c>
    </row>
    <row r="871">
      <c r="A871" s="17" t="n"/>
      <c r="B871" s="5" t="n"/>
      <c r="C871" s="5" t="n"/>
      <c r="D871" s="14" t="n"/>
      <c r="E871" s="5" t="n"/>
      <c r="F871" s="6">
        <f>IF(B871&amp;""="","",IFERROR(INDEX('المستفيدون'!$B$6:$B$505,MATCH(B871&amp;"",'المستفيدون'!$A$6:$A$505,0))&amp;"","كود غير موجود"))</f>
        <v/>
      </c>
      <c r="G871" s="6">
        <f>IF(F871="كود غير موجود","راجع الكود",IF(AND(N(D871)&gt;0,NOT(ISNUMBER(A871))),"بدون تاريخ",""))</f>
        <v/>
      </c>
    </row>
    <row r="872">
      <c r="A872" s="17" t="n"/>
      <c r="B872" s="5" t="n"/>
      <c r="C872" s="5" t="n"/>
      <c r="D872" s="14" t="n"/>
      <c r="E872" s="5" t="n"/>
      <c r="F872" s="6">
        <f>IF(B872&amp;""="","",IFERROR(INDEX('المستفيدون'!$B$6:$B$505,MATCH(B872&amp;"",'المستفيدون'!$A$6:$A$505,0))&amp;"","كود غير موجود"))</f>
        <v/>
      </c>
      <c r="G872" s="6">
        <f>IF(F872="كود غير موجود","راجع الكود",IF(AND(N(D872)&gt;0,NOT(ISNUMBER(A872))),"بدون تاريخ",""))</f>
        <v/>
      </c>
    </row>
    <row r="873">
      <c r="A873" s="17" t="n"/>
      <c r="B873" s="5" t="n"/>
      <c r="C873" s="5" t="n"/>
      <c r="D873" s="14" t="n"/>
      <c r="E873" s="5" t="n"/>
      <c r="F873" s="6">
        <f>IF(B873&amp;""="","",IFERROR(INDEX('المستفيدون'!$B$6:$B$505,MATCH(B873&amp;"",'المستفيدون'!$A$6:$A$505,0))&amp;"","كود غير موجود"))</f>
        <v/>
      </c>
      <c r="G873" s="6">
        <f>IF(F873="كود غير موجود","راجع الكود",IF(AND(N(D873)&gt;0,NOT(ISNUMBER(A873))),"بدون تاريخ",""))</f>
        <v/>
      </c>
    </row>
    <row r="874">
      <c r="A874" s="17" t="n"/>
      <c r="B874" s="5" t="n"/>
      <c r="C874" s="5" t="n"/>
      <c r="D874" s="14" t="n"/>
      <c r="E874" s="5" t="n"/>
      <c r="F874" s="6">
        <f>IF(B874&amp;""="","",IFERROR(INDEX('المستفيدون'!$B$6:$B$505,MATCH(B874&amp;"",'المستفيدون'!$A$6:$A$505,0))&amp;"","كود غير موجود"))</f>
        <v/>
      </c>
      <c r="G874" s="6">
        <f>IF(F874="كود غير موجود","راجع الكود",IF(AND(N(D874)&gt;0,NOT(ISNUMBER(A874))),"بدون تاريخ",""))</f>
        <v/>
      </c>
    </row>
    <row r="875">
      <c r="A875" s="17" t="n"/>
      <c r="B875" s="5" t="n"/>
      <c r="C875" s="5" t="n"/>
      <c r="D875" s="14" t="n"/>
      <c r="E875" s="5" t="n"/>
      <c r="F875" s="6">
        <f>IF(B875&amp;""="","",IFERROR(INDEX('المستفيدون'!$B$6:$B$505,MATCH(B875&amp;"",'المستفيدون'!$A$6:$A$505,0))&amp;"","كود غير موجود"))</f>
        <v/>
      </c>
      <c r="G875" s="6">
        <f>IF(F875="كود غير موجود","راجع الكود",IF(AND(N(D875)&gt;0,NOT(ISNUMBER(A875))),"بدون تاريخ",""))</f>
        <v/>
      </c>
    </row>
    <row r="876">
      <c r="A876" s="17" t="n"/>
      <c r="B876" s="5" t="n"/>
      <c r="C876" s="5" t="n"/>
      <c r="D876" s="14" t="n"/>
      <c r="E876" s="5" t="n"/>
      <c r="F876" s="6">
        <f>IF(B876&amp;""="","",IFERROR(INDEX('المستفيدون'!$B$6:$B$505,MATCH(B876&amp;"",'المستفيدون'!$A$6:$A$505,0))&amp;"","كود غير موجود"))</f>
        <v/>
      </c>
      <c r="G876" s="6">
        <f>IF(F876="كود غير موجود","راجع الكود",IF(AND(N(D876)&gt;0,NOT(ISNUMBER(A876))),"بدون تاريخ",""))</f>
        <v/>
      </c>
    </row>
    <row r="877">
      <c r="A877" s="17" t="n"/>
      <c r="B877" s="5" t="n"/>
      <c r="C877" s="5" t="n"/>
      <c r="D877" s="14" t="n"/>
      <c r="E877" s="5" t="n"/>
      <c r="F877" s="6">
        <f>IF(B877&amp;""="","",IFERROR(INDEX('المستفيدون'!$B$6:$B$505,MATCH(B877&amp;"",'المستفيدون'!$A$6:$A$505,0))&amp;"","كود غير موجود"))</f>
        <v/>
      </c>
      <c r="G877" s="6">
        <f>IF(F877="كود غير موجود","راجع الكود",IF(AND(N(D877)&gt;0,NOT(ISNUMBER(A877))),"بدون تاريخ",""))</f>
        <v/>
      </c>
    </row>
    <row r="878">
      <c r="A878" s="17" t="n"/>
      <c r="B878" s="5" t="n"/>
      <c r="C878" s="5" t="n"/>
      <c r="D878" s="14" t="n"/>
      <c r="E878" s="5" t="n"/>
      <c r="F878" s="6">
        <f>IF(B878&amp;""="","",IFERROR(INDEX('المستفيدون'!$B$6:$B$505,MATCH(B878&amp;"",'المستفيدون'!$A$6:$A$505,0))&amp;"","كود غير موجود"))</f>
        <v/>
      </c>
      <c r="G878" s="6">
        <f>IF(F878="كود غير موجود","راجع الكود",IF(AND(N(D878)&gt;0,NOT(ISNUMBER(A878))),"بدون تاريخ",""))</f>
        <v/>
      </c>
    </row>
    <row r="879">
      <c r="A879" s="17" t="n"/>
      <c r="B879" s="5" t="n"/>
      <c r="C879" s="5" t="n"/>
      <c r="D879" s="14" t="n"/>
      <c r="E879" s="5" t="n"/>
      <c r="F879" s="6">
        <f>IF(B879&amp;""="","",IFERROR(INDEX('المستفيدون'!$B$6:$B$505,MATCH(B879&amp;"",'المستفيدون'!$A$6:$A$505,0))&amp;"","كود غير موجود"))</f>
        <v/>
      </c>
      <c r="G879" s="6">
        <f>IF(F879="كود غير موجود","راجع الكود",IF(AND(N(D879)&gt;0,NOT(ISNUMBER(A879))),"بدون تاريخ",""))</f>
        <v/>
      </c>
    </row>
    <row r="880">
      <c r="A880" s="17" t="n"/>
      <c r="B880" s="5" t="n"/>
      <c r="C880" s="5" t="n"/>
      <c r="D880" s="14" t="n"/>
      <c r="E880" s="5" t="n"/>
      <c r="F880" s="6">
        <f>IF(B880&amp;""="","",IFERROR(INDEX('المستفيدون'!$B$6:$B$505,MATCH(B880&amp;"",'المستفيدون'!$A$6:$A$505,0))&amp;"","كود غير موجود"))</f>
        <v/>
      </c>
      <c r="G880" s="6">
        <f>IF(F880="كود غير موجود","راجع الكود",IF(AND(N(D880)&gt;0,NOT(ISNUMBER(A880))),"بدون تاريخ",""))</f>
        <v/>
      </c>
    </row>
    <row r="881">
      <c r="A881" s="17" t="n"/>
      <c r="B881" s="5" t="n"/>
      <c r="C881" s="5" t="n"/>
      <c r="D881" s="14" t="n"/>
      <c r="E881" s="5" t="n"/>
      <c r="F881" s="6">
        <f>IF(B881&amp;""="","",IFERROR(INDEX('المستفيدون'!$B$6:$B$505,MATCH(B881&amp;"",'المستفيدون'!$A$6:$A$505,0))&amp;"","كود غير موجود"))</f>
        <v/>
      </c>
      <c r="G881" s="6">
        <f>IF(F881="كود غير موجود","راجع الكود",IF(AND(N(D881)&gt;0,NOT(ISNUMBER(A881))),"بدون تاريخ",""))</f>
        <v/>
      </c>
    </row>
    <row r="882">
      <c r="A882" s="17" t="n"/>
      <c r="B882" s="5" t="n"/>
      <c r="C882" s="5" t="n"/>
      <c r="D882" s="14" t="n"/>
      <c r="E882" s="5" t="n"/>
      <c r="F882" s="6">
        <f>IF(B882&amp;""="","",IFERROR(INDEX('المستفيدون'!$B$6:$B$505,MATCH(B882&amp;"",'المستفيدون'!$A$6:$A$505,0))&amp;"","كود غير موجود"))</f>
        <v/>
      </c>
      <c r="G882" s="6">
        <f>IF(F882="كود غير موجود","راجع الكود",IF(AND(N(D882)&gt;0,NOT(ISNUMBER(A882))),"بدون تاريخ",""))</f>
        <v/>
      </c>
    </row>
    <row r="883">
      <c r="A883" s="17" t="n"/>
      <c r="B883" s="5" t="n"/>
      <c r="C883" s="5" t="n"/>
      <c r="D883" s="14" t="n"/>
      <c r="E883" s="5" t="n"/>
      <c r="F883" s="6">
        <f>IF(B883&amp;""="","",IFERROR(INDEX('المستفيدون'!$B$6:$B$505,MATCH(B883&amp;"",'المستفيدون'!$A$6:$A$505,0))&amp;"","كود غير موجود"))</f>
        <v/>
      </c>
      <c r="G883" s="6">
        <f>IF(F883="كود غير موجود","راجع الكود",IF(AND(N(D883)&gt;0,NOT(ISNUMBER(A883))),"بدون تاريخ",""))</f>
        <v/>
      </c>
    </row>
    <row r="884">
      <c r="A884" s="17" t="n"/>
      <c r="B884" s="5" t="n"/>
      <c r="C884" s="5" t="n"/>
      <c r="D884" s="14" t="n"/>
      <c r="E884" s="5" t="n"/>
      <c r="F884" s="6">
        <f>IF(B884&amp;""="","",IFERROR(INDEX('المستفيدون'!$B$6:$B$505,MATCH(B884&amp;"",'المستفيدون'!$A$6:$A$505,0))&amp;"","كود غير موجود"))</f>
        <v/>
      </c>
      <c r="G884" s="6">
        <f>IF(F884="كود غير موجود","راجع الكود",IF(AND(N(D884)&gt;0,NOT(ISNUMBER(A884))),"بدون تاريخ",""))</f>
        <v/>
      </c>
    </row>
    <row r="885">
      <c r="A885" s="17" t="n"/>
      <c r="B885" s="5" t="n"/>
      <c r="C885" s="5" t="n"/>
      <c r="D885" s="14" t="n"/>
      <c r="E885" s="5" t="n"/>
      <c r="F885" s="6">
        <f>IF(B885&amp;""="","",IFERROR(INDEX('المستفيدون'!$B$6:$B$505,MATCH(B885&amp;"",'المستفيدون'!$A$6:$A$505,0))&amp;"","كود غير موجود"))</f>
        <v/>
      </c>
      <c r="G885" s="6">
        <f>IF(F885="كود غير موجود","راجع الكود",IF(AND(N(D885)&gt;0,NOT(ISNUMBER(A885))),"بدون تاريخ",""))</f>
        <v/>
      </c>
    </row>
    <row r="886">
      <c r="A886" s="17" t="n"/>
      <c r="B886" s="5" t="n"/>
      <c r="C886" s="5" t="n"/>
      <c r="D886" s="14" t="n"/>
      <c r="E886" s="5" t="n"/>
      <c r="F886" s="6">
        <f>IF(B886&amp;""="","",IFERROR(INDEX('المستفيدون'!$B$6:$B$505,MATCH(B886&amp;"",'المستفيدون'!$A$6:$A$505,0))&amp;"","كود غير موجود"))</f>
        <v/>
      </c>
      <c r="G886" s="6">
        <f>IF(F886="كود غير موجود","راجع الكود",IF(AND(N(D886)&gt;0,NOT(ISNUMBER(A886))),"بدون تاريخ",""))</f>
        <v/>
      </c>
    </row>
    <row r="887">
      <c r="A887" s="17" t="n"/>
      <c r="B887" s="5" t="n"/>
      <c r="C887" s="5" t="n"/>
      <c r="D887" s="14" t="n"/>
      <c r="E887" s="5" t="n"/>
      <c r="F887" s="6">
        <f>IF(B887&amp;""="","",IFERROR(INDEX('المستفيدون'!$B$6:$B$505,MATCH(B887&amp;"",'المستفيدون'!$A$6:$A$505,0))&amp;"","كود غير موجود"))</f>
        <v/>
      </c>
      <c r="G887" s="6">
        <f>IF(F887="كود غير موجود","راجع الكود",IF(AND(N(D887)&gt;0,NOT(ISNUMBER(A887))),"بدون تاريخ",""))</f>
        <v/>
      </c>
    </row>
    <row r="888">
      <c r="A888" s="17" t="n"/>
      <c r="B888" s="5" t="n"/>
      <c r="C888" s="5" t="n"/>
      <c r="D888" s="14" t="n"/>
      <c r="E888" s="5" t="n"/>
      <c r="F888" s="6">
        <f>IF(B888&amp;""="","",IFERROR(INDEX('المستفيدون'!$B$6:$B$505,MATCH(B888&amp;"",'المستفيدون'!$A$6:$A$505,0))&amp;"","كود غير موجود"))</f>
        <v/>
      </c>
      <c r="G888" s="6">
        <f>IF(F888="كود غير موجود","راجع الكود",IF(AND(N(D888)&gt;0,NOT(ISNUMBER(A888))),"بدون تاريخ",""))</f>
        <v/>
      </c>
    </row>
    <row r="889">
      <c r="A889" s="17" t="n"/>
      <c r="B889" s="5" t="n"/>
      <c r="C889" s="5" t="n"/>
      <c r="D889" s="14" t="n"/>
      <c r="E889" s="5" t="n"/>
      <c r="F889" s="6">
        <f>IF(B889&amp;""="","",IFERROR(INDEX('المستفيدون'!$B$6:$B$505,MATCH(B889&amp;"",'المستفيدون'!$A$6:$A$505,0))&amp;"","كود غير موجود"))</f>
        <v/>
      </c>
      <c r="G889" s="6">
        <f>IF(F889="كود غير موجود","راجع الكود",IF(AND(N(D889)&gt;0,NOT(ISNUMBER(A889))),"بدون تاريخ",""))</f>
        <v/>
      </c>
    </row>
    <row r="890">
      <c r="A890" s="17" t="n"/>
      <c r="B890" s="5" t="n"/>
      <c r="C890" s="5" t="n"/>
      <c r="D890" s="14" t="n"/>
      <c r="E890" s="5" t="n"/>
      <c r="F890" s="6">
        <f>IF(B890&amp;""="","",IFERROR(INDEX('المستفيدون'!$B$6:$B$505,MATCH(B890&amp;"",'المستفيدون'!$A$6:$A$505,0))&amp;"","كود غير موجود"))</f>
        <v/>
      </c>
      <c r="G890" s="6">
        <f>IF(F890="كود غير موجود","راجع الكود",IF(AND(N(D890)&gt;0,NOT(ISNUMBER(A890))),"بدون تاريخ",""))</f>
        <v/>
      </c>
    </row>
    <row r="891">
      <c r="A891" s="17" t="n"/>
      <c r="B891" s="5" t="n"/>
      <c r="C891" s="5" t="n"/>
      <c r="D891" s="14" t="n"/>
      <c r="E891" s="5" t="n"/>
      <c r="F891" s="6">
        <f>IF(B891&amp;""="","",IFERROR(INDEX('المستفيدون'!$B$6:$B$505,MATCH(B891&amp;"",'المستفيدون'!$A$6:$A$505,0))&amp;"","كود غير موجود"))</f>
        <v/>
      </c>
      <c r="G891" s="6">
        <f>IF(F891="كود غير موجود","راجع الكود",IF(AND(N(D891)&gt;0,NOT(ISNUMBER(A891))),"بدون تاريخ",""))</f>
        <v/>
      </c>
    </row>
    <row r="892">
      <c r="A892" s="17" t="n"/>
      <c r="B892" s="5" t="n"/>
      <c r="C892" s="5" t="n"/>
      <c r="D892" s="14" t="n"/>
      <c r="E892" s="5" t="n"/>
      <c r="F892" s="6">
        <f>IF(B892&amp;""="","",IFERROR(INDEX('المستفيدون'!$B$6:$B$505,MATCH(B892&amp;"",'المستفيدون'!$A$6:$A$505,0))&amp;"","كود غير موجود"))</f>
        <v/>
      </c>
      <c r="G892" s="6">
        <f>IF(F892="كود غير موجود","راجع الكود",IF(AND(N(D892)&gt;0,NOT(ISNUMBER(A892))),"بدون تاريخ",""))</f>
        <v/>
      </c>
    </row>
    <row r="893">
      <c r="A893" s="17" t="n"/>
      <c r="B893" s="5" t="n"/>
      <c r="C893" s="5" t="n"/>
      <c r="D893" s="14" t="n"/>
      <c r="E893" s="5" t="n"/>
      <c r="F893" s="6">
        <f>IF(B893&amp;""="","",IFERROR(INDEX('المستفيدون'!$B$6:$B$505,MATCH(B893&amp;"",'المستفيدون'!$A$6:$A$505,0))&amp;"","كود غير موجود"))</f>
        <v/>
      </c>
      <c r="G893" s="6">
        <f>IF(F893="كود غير موجود","راجع الكود",IF(AND(N(D893)&gt;0,NOT(ISNUMBER(A893))),"بدون تاريخ",""))</f>
        <v/>
      </c>
    </row>
    <row r="894">
      <c r="A894" s="17" t="n"/>
      <c r="B894" s="5" t="n"/>
      <c r="C894" s="5" t="n"/>
      <c r="D894" s="14" t="n"/>
      <c r="E894" s="5" t="n"/>
      <c r="F894" s="6">
        <f>IF(B894&amp;""="","",IFERROR(INDEX('المستفيدون'!$B$6:$B$505,MATCH(B894&amp;"",'المستفيدون'!$A$6:$A$505,0))&amp;"","كود غير موجود"))</f>
        <v/>
      </c>
      <c r="G894" s="6">
        <f>IF(F894="كود غير موجود","راجع الكود",IF(AND(N(D894)&gt;0,NOT(ISNUMBER(A894))),"بدون تاريخ",""))</f>
        <v/>
      </c>
    </row>
    <row r="895">
      <c r="A895" s="17" t="n"/>
      <c r="B895" s="5" t="n"/>
      <c r="C895" s="5" t="n"/>
      <c r="D895" s="14" t="n"/>
      <c r="E895" s="5" t="n"/>
      <c r="F895" s="6">
        <f>IF(B895&amp;""="","",IFERROR(INDEX('المستفيدون'!$B$6:$B$505,MATCH(B895&amp;"",'المستفيدون'!$A$6:$A$505,0))&amp;"","كود غير موجود"))</f>
        <v/>
      </c>
      <c r="G895" s="6">
        <f>IF(F895="كود غير موجود","راجع الكود",IF(AND(N(D895)&gt;0,NOT(ISNUMBER(A895))),"بدون تاريخ",""))</f>
        <v/>
      </c>
    </row>
    <row r="896">
      <c r="A896" s="17" t="n"/>
      <c r="B896" s="5" t="n"/>
      <c r="C896" s="5" t="n"/>
      <c r="D896" s="14" t="n"/>
      <c r="E896" s="5" t="n"/>
      <c r="F896" s="6">
        <f>IF(B896&amp;""="","",IFERROR(INDEX('المستفيدون'!$B$6:$B$505,MATCH(B896&amp;"",'المستفيدون'!$A$6:$A$505,0))&amp;"","كود غير موجود"))</f>
        <v/>
      </c>
      <c r="G896" s="6">
        <f>IF(F896="كود غير موجود","راجع الكود",IF(AND(N(D896)&gt;0,NOT(ISNUMBER(A896))),"بدون تاريخ",""))</f>
        <v/>
      </c>
    </row>
    <row r="897">
      <c r="A897" s="17" t="n"/>
      <c r="B897" s="5" t="n"/>
      <c r="C897" s="5" t="n"/>
      <c r="D897" s="14" t="n"/>
      <c r="E897" s="5" t="n"/>
      <c r="F897" s="6">
        <f>IF(B897&amp;""="","",IFERROR(INDEX('المستفيدون'!$B$6:$B$505,MATCH(B897&amp;"",'المستفيدون'!$A$6:$A$505,0))&amp;"","كود غير موجود"))</f>
        <v/>
      </c>
      <c r="G897" s="6">
        <f>IF(F897="كود غير موجود","راجع الكود",IF(AND(N(D897)&gt;0,NOT(ISNUMBER(A897))),"بدون تاريخ",""))</f>
        <v/>
      </c>
    </row>
    <row r="898">
      <c r="A898" s="17" t="n"/>
      <c r="B898" s="5" t="n"/>
      <c r="C898" s="5" t="n"/>
      <c r="D898" s="14" t="n"/>
      <c r="E898" s="5" t="n"/>
      <c r="F898" s="6">
        <f>IF(B898&amp;""="","",IFERROR(INDEX('المستفيدون'!$B$6:$B$505,MATCH(B898&amp;"",'المستفيدون'!$A$6:$A$505,0))&amp;"","كود غير موجود"))</f>
        <v/>
      </c>
      <c r="G898" s="6">
        <f>IF(F898="كود غير موجود","راجع الكود",IF(AND(N(D898)&gt;0,NOT(ISNUMBER(A898))),"بدون تاريخ",""))</f>
        <v/>
      </c>
    </row>
    <row r="899">
      <c r="A899" s="17" t="n"/>
      <c r="B899" s="5" t="n"/>
      <c r="C899" s="5" t="n"/>
      <c r="D899" s="14" t="n"/>
      <c r="E899" s="5" t="n"/>
      <c r="F899" s="6">
        <f>IF(B899&amp;""="","",IFERROR(INDEX('المستفيدون'!$B$6:$B$505,MATCH(B899&amp;"",'المستفيدون'!$A$6:$A$505,0))&amp;"","كود غير موجود"))</f>
        <v/>
      </c>
      <c r="G899" s="6">
        <f>IF(F899="كود غير موجود","راجع الكود",IF(AND(N(D899)&gt;0,NOT(ISNUMBER(A899))),"بدون تاريخ",""))</f>
        <v/>
      </c>
    </row>
    <row r="900">
      <c r="A900" s="17" t="n"/>
      <c r="B900" s="5" t="n"/>
      <c r="C900" s="5" t="n"/>
      <c r="D900" s="14" t="n"/>
      <c r="E900" s="5" t="n"/>
      <c r="F900" s="6">
        <f>IF(B900&amp;""="","",IFERROR(INDEX('المستفيدون'!$B$6:$B$505,MATCH(B900&amp;"",'المستفيدون'!$A$6:$A$505,0))&amp;"","كود غير موجود"))</f>
        <v/>
      </c>
      <c r="G900" s="6">
        <f>IF(F900="كود غير موجود","راجع الكود",IF(AND(N(D900)&gt;0,NOT(ISNUMBER(A900))),"بدون تاريخ",""))</f>
        <v/>
      </c>
    </row>
    <row r="901">
      <c r="A901" s="17" t="n"/>
      <c r="B901" s="5" t="n"/>
      <c r="C901" s="5" t="n"/>
      <c r="D901" s="14" t="n"/>
      <c r="E901" s="5" t="n"/>
      <c r="F901" s="6">
        <f>IF(B901&amp;""="","",IFERROR(INDEX('المستفيدون'!$B$6:$B$505,MATCH(B901&amp;"",'المستفيدون'!$A$6:$A$505,0))&amp;"","كود غير موجود"))</f>
        <v/>
      </c>
      <c r="G901" s="6">
        <f>IF(F901="كود غير موجود","راجع الكود",IF(AND(N(D901)&gt;0,NOT(ISNUMBER(A901))),"بدون تاريخ",""))</f>
        <v/>
      </c>
    </row>
    <row r="902">
      <c r="A902" s="17" t="n"/>
      <c r="B902" s="5" t="n"/>
      <c r="C902" s="5" t="n"/>
      <c r="D902" s="14" t="n"/>
      <c r="E902" s="5" t="n"/>
      <c r="F902" s="6">
        <f>IF(B902&amp;""="","",IFERROR(INDEX('المستفيدون'!$B$6:$B$505,MATCH(B902&amp;"",'المستفيدون'!$A$6:$A$505,0))&amp;"","كود غير موجود"))</f>
        <v/>
      </c>
      <c r="G902" s="6">
        <f>IF(F902="كود غير موجود","راجع الكود",IF(AND(N(D902)&gt;0,NOT(ISNUMBER(A902))),"بدون تاريخ",""))</f>
        <v/>
      </c>
    </row>
    <row r="903">
      <c r="A903" s="17" t="n"/>
      <c r="B903" s="5" t="n"/>
      <c r="C903" s="5" t="n"/>
      <c r="D903" s="14" t="n"/>
      <c r="E903" s="5" t="n"/>
      <c r="F903" s="6">
        <f>IF(B903&amp;""="","",IFERROR(INDEX('المستفيدون'!$B$6:$B$505,MATCH(B903&amp;"",'المستفيدون'!$A$6:$A$505,0))&amp;"","كود غير موجود"))</f>
        <v/>
      </c>
      <c r="G903" s="6">
        <f>IF(F903="كود غير موجود","راجع الكود",IF(AND(N(D903)&gt;0,NOT(ISNUMBER(A903))),"بدون تاريخ",""))</f>
        <v/>
      </c>
    </row>
    <row r="904">
      <c r="A904" s="17" t="n"/>
      <c r="B904" s="5" t="n"/>
      <c r="C904" s="5" t="n"/>
      <c r="D904" s="14" t="n"/>
      <c r="E904" s="5" t="n"/>
      <c r="F904" s="6">
        <f>IF(B904&amp;""="","",IFERROR(INDEX('المستفيدون'!$B$6:$B$505,MATCH(B904&amp;"",'المستفيدون'!$A$6:$A$505,0))&amp;"","كود غير موجود"))</f>
        <v/>
      </c>
      <c r="G904" s="6">
        <f>IF(F904="كود غير موجود","راجع الكود",IF(AND(N(D904)&gt;0,NOT(ISNUMBER(A904))),"بدون تاريخ",""))</f>
        <v/>
      </c>
    </row>
    <row r="905">
      <c r="A905" s="17" t="n"/>
      <c r="B905" s="5" t="n"/>
      <c r="C905" s="5" t="n"/>
      <c r="D905" s="14" t="n"/>
      <c r="E905" s="5" t="n"/>
      <c r="F905" s="6">
        <f>IF(B905&amp;""="","",IFERROR(INDEX('المستفيدون'!$B$6:$B$505,MATCH(B905&amp;"",'المستفيدون'!$A$6:$A$505,0))&amp;"","كود غير موجود"))</f>
        <v/>
      </c>
      <c r="G905" s="6">
        <f>IF(F905="كود غير موجود","راجع الكود",IF(AND(N(D905)&gt;0,NOT(ISNUMBER(A905))),"بدون تاريخ",""))</f>
        <v/>
      </c>
    </row>
    <row r="906">
      <c r="A906" s="17" t="n"/>
      <c r="B906" s="5" t="n"/>
      <c r="C906" s="5" t="n"/>
      <c r="D906" s="14" t="n"/>
      <c r="E906" s="5" t="n"/>
      <c r="F906" s="6">
        <f>IF(B906&amp;""="","",IFERROR(INDEX('المستفيدون'!$B$6:$B$505,MATCH(B906&amp;"",'المستفيدون'!$A$6:$A$505,0))&amp;"","كود غير موجود"))</f>
        <v/>
      </c>
      <c r="G906" s="6">
        <f>IF(F906="كود غير موجود","راجع الكود",IF(AND(N(D906)&gt;0,NOT(ISNUMBER(A906))),"بدون تاريخ",""))</f>
        <v/>
      </c>
    </row>
    <row r="907">
      <c r="A907" s="17" t="n"/>
      <c r="B907" s="5" t="n"/>
      <c r="C907" s="5" t="n"/>
      <c r="D907" s="14" t="n"/>
      <c r="E907" s="5" t="n"/>
      <c r="F907" s="6">
        <f>IF(B907&amp;""="","",IFERROR(INDEX('المستفيدون'!$B$6:$B$505,MATCH(B907&amp;"",'المستفيدون'!$A$6:$A$505,0))&amp;"","كود غير موجود"))</f>
        <v/>
      </c>
      <c r="G907" s="6">
        <f>IF(F907="كود غير موجود","راجع الكود",IF(AND(N(D907)&gt;0,NOT(ISNUMBER(A907))),"بدون تاريخ",""))</f>
        <v/>
      </c>
    </row>
    <row r="908">
      <c r="A908" s="17" t="n"/>
      <c r="B908" s="5" t="n"/>
      <c r="C908" s="5" t="n"/>
      <c r="D908" s="14" t="n"/>
      <c r="E908" s="5" t="n"/>
      <c r="F908" s="6">
        <f>IF(B908&amp;""="","",IFERROR(INDEX('المستفيدون'!$B$6:$B$505,MATCH(B908&amp;"",'المستفيدون'!$A$6:$A$505,0))&amp;"","كود غير موجود"))</f>
        <v/>
      </c>
      <c r="G908" s="6">
        <f>IF(F908="كود غير موجود","راجع الكود",IF(AND(N(D908)&gt;0,NOT(ISNUMBER(A908))),"بدون تاريخ",""))</f>
        <v/>
      </c>
    </row>
    <row r="909">
      <c r="A909" s="17" t="n"/>
      <c r="B909" s="5" t="n"/>
      <c r="C909" s="5" t="n"/>
      <c r="D909" s="14" t="n"/>
      <c r="E909" s="5" t="n"/>
      <c r="F909" s="6">
        <f>IF(B909&amp;""="","",IFERROR(INDEX('المستفيدون'!$B$6:$B$505,MATCH(B909&amp;"",'المستفيدون'!$A$6:$A$505,0))&amp;"","كود غير موجود"))</f>
        <v/>
      </c>
      <c r="G909" s="6">
        <f>IF(F909="كود غير موجود","راجع الكود",IF(AND(N(D909)&gt;0,NOT(ISNUMBER(A909))),"بدون تاريخ",""))</f>
        <v/>
      </c>
    </row>
    <row r="910">
      <c r="A910" s="17" t="n"/>
      <c r="B910" s="5" t="n"/>
      <c r="C910" s="5" t="n"/>
      <c r="D910" s="14" t="n"/>
      <c r="E910" s="5" t="n"/>
      <c r="F910" s="6">
        <f>IF(B910&amp;""="","",IFERROR(INDEX('المستفيدون'!$B$6:$B$505,MATCH(B910&amp;"",'المستفيدون'!$A$6:$A$505,0))&amp;"","كود غير موجود"))</f>
        <v/>
      </c>
      <c r="G910" s="6">
        <f>IF(F910="كود غير موجود","راجع الكود",IF(AND(N(D910)&gt;0,NOT(ISNUMBER(A910))),"بدون تاريخ",""))</f>
        <v/>
      </c>
    </row>
    <row r="911">
      <c r="A911" s="17" t="n"/>
      <c r="B911" s="5" t="n"/>
      <c r="C911" s="5" t="n"/>
      <c r="D911" s="14" t="n"/>
      <c r="E911" s="5" t="n"/>
      <c r="F911" s="6">
        <f>IF(B911&amp;""="","",IFERROR(INDEX('المستفيدون'!$B$6:$B$505,MATCH(B911&amp;"",'المستفيدون'!$A$6:$A$505,0))&amp;"","كود غير موجود"))</f>
        <v/>
      </c>
      <c r="G911" s="6">
        <f>IF(F911="كود غير موجود","راجع الكود",IF(AND(N(D911)&gt;0,NOT(ISNUMBER(A911))),"بدون تاريخ",""))</f>
        <v/>
      </c>
    </row>
    <row r="912">
      <c r="A912" s="17" t="n"/>
      <c r="B912" s="5" t="n"/>
      <c r="C912" s="5" t="n"/>
      <c r="D912" s="14" t="n"/>
      <c r="E912" s="5" t="n"/>
      <c r="F912" s="6">
        <f>IF(B912&amp;""="","",IFERROR(INDEX('المستفيدون'!$B$6:$B$505,MATCH(B912&amp;"",'المستفيدون'!$A$6:$A$505,0))&amp;"","كود غير موجود"))</f>
        <v/>
      </c>
      <c r="G912" s="6">
        <f>IF(F912="كود غير موجود","راجع الكود",IF(AND(N(D912)&gt;0,NOT(ISNUMBER(A912))),"بدون تاريخ",""))</f>
        <v/>
      </c>
    </row>
    <row r="913">
      <c r="A913" s="17" t="n"/>
      <c r="B913" s="5" t="n"/>
      <c r="C913" s="5" t="n"/>
      <c r="D913" s="14" t="n"/>
      <c r="E913" s="5" t="n"/>
      <c r="F913" s="6">
        <f>IF(B913&amp;""="","",IFERROR(INDEX('المستفيدون'!$B$6:$B$505,MATCH(B913&amp;"",'المستفيدون'!$A$6:$A$505,0))&amp;"","كود غير موجود"))</f>
        <v/>
      </c>
      <c r="G913" s="6">
        <f>IF(F913="كود غير موجود","راجع الكود",IF(AND(N(D913)&gt;0,NOT(ISNUMBER(A913))),"بدون تاريخ",""))</f>
        <v/>
      </c>
    </row>
    <row r="914">
      <c r="A914" s="17" t="n"/>
      <c r="B914" s="5" t="n"/>
      <c r="C914" s="5" t="n"/>
      <c r="D914" s="14" t="n"/>
      <c r="E914" s="5" t="n"/>
      <c r="F914" s="6">
        <f>IF(B914&amp;""="","",IFERROR(INDEX('المستفيدون'!$B$6:$B$505,MATCH(B914&amp;"",'المستفيدون'!$A$6:$A$505,0))&amp;"","كود غير موجود"))</f>
        <v/>
      </c>
      <c r="G914" s="6">
        <f>IF(F914="كود غير موجود","راجع الكود",IF(AND(N(D914)&gt;0,NOT(ISNUMBER(A914))),"بدون تاريخ",""))</f>
        <v/>
      </c>
    </row>
    <row r="915">
      <c r="A915" s="17" t="n"/>
      <c r="B915" s="5" t="n"/>
      <c r="C915" s="5" t="n"/>
      <c r="D915" s="14" t="n"/>
      <c r="E915" s="5" t="n"/>
      <c r="F915" s="6">
        <f>IF(B915&amp;""="","",IFERROR(INDEX('المستفيدون'!$B$6:$B$505,MATCH(B915&amp;"",'المستفيدون'!$A$6:$A$505,0))&amp;"","كود غير موجود"))</f>
        <v/>
      </c>
      <c r="G915" s="6">
        <f>IF(F915="كود غير موجود","راجع الكود",IF(AND(N(D915)&gt;0,NOT(ISNUMBER(A915))),"بدون تاريخ",""))</f>
        <v/>
      </c>
    </row>
    <row r="916">
      <c r="A916" s="17" t="n"/>
      <c r="B916" s="5" t="n"/>
      <c r="C916" s="5" t="n"/>
      <c r="D916" s="14" t="n"/>
      <c r="E916" s="5" t="n"/>
      <c r="F916" s="6">
        <f>IF(B916&amp;""="","",IFERROR(INDEX('المستفيدون'!$B$6:$B$505,MATCH(B916&amp;"",'المستفيدون'!$A$6:$A$505,0))&amp;"","كود غير موجود"))</f>
        <v/>
      </c>
      <c r="G916" s="6">
        <f>IF(F916="كود غير موجود","راجع الكود",IF(AND(N(D916)&gt;0,NOT(ISNUMBER(A916))),"بدون تاريخ",""))</f>
        <v/>
      </c>
    </row>
    <row r="917">
      <c r="A917" s="17" t="n"/>
      <c r="B917" s="5" t="n"/>
      <c r="C917" s="5" t="n"/>
      <c r="D917" s="14" t="n"/>
      <c r="E917" s="5" t="n"/>
      <c r="F917" s="6">
        <f>IF(B917&amp;""="","",IFERROR(INDEX('المستفيدون'!$B$6:$B$505,MATCH(B917&amp;"",'المستفيدون'!$A$6:$A$505,0))&amp;"","كود غير موجود"))</f>
        <v/>
      </c>
      <c r="G917" s="6">
        <f>IF(F917="كود غير موجود","راجع الكود",IF(AND(N(D917)&gt;0,NOT(ISNUMBER(A917))),"بدون تاريخ",""))</f>
        <v/>
      </c>
    </row>
    <row r="918">
      <c r="A918" s="17" t="n"/>
      <c r="B918" s="5" t="n"/>
      <c r="C918" s="5" t="n"/>
      <c r="D918" s="14" t="n"/>
      <c r="E918" s="5" t="n"/>
      <c r="F918" s="6">
        <f>IF(B918&amp;""="","",IFERROR(INDEX('المستفيدون'!$B$6:$B$505,MATCH(B918&amp;"",'المستفيدون'!$A$6:$A$505,0))&amp;"","كود غير موجود"))</f>
        <v/>
      </c>
      <c r="G918" s="6">
        <f>IF(F918="كود غير موجود","راجع الكود",IF(AND(N(D918)&gt;0,NOT(ISNUMBER(A918))),"بدون تاريخ",""))</f>
        <v/>
      </c>
    </row>
    <row r="919">
      <c r="A919" s="17" t="n"/>
      <c r="B919" s="5" t="n"/>
      <c r="C919" s="5" t="n"/>
      <c r="D919" s="14" t="n"/>
      <c r="E919" s="5" t="n"/>
      <c r="F919" s="6">
        <f>IF(B919&amp;""="","",IFERROR(INDEX('المستفيدون'!$B$6:$B$505,MATCH(B919&amp;"",'المستفيدون'!$A$6:$A$505,0))&amp;"","كود غير موجود"))</f>
        <v/>
      </c>
      <c r="G919" s="6">
        <f>IF(F919="كود غير موجود","راجع الكود",IF(AND(N(D919)&gt;0,NOT(ISNUMBER(A919))),"بدون تاريخ",""))</f>
        <v/>
      </c>
    </row>
    <row r="920">
      <c r="A920" s="17" t="n"/>
      <c r="B920" s="5" t="n"/>
      <c r="C920" s="5" t="n"/>
      <c r="D920" s="14" t="n"/>
      <c r="E920" s="5" t="n"/>
      <c r="F920" s="6">
        <f>IF(B920&amp;""="","",IFERROR(INDEX('المستفيدون'!$B$6:$B$505,MATCH(B920&amp;"",'المستفيدون'!$A$6:$A$505,0))&amp;"","كود غير موجود"))</f>
        <v/>
      </c>
      <c r="G920" s="6">
        <f>IF(F920="كود غير موجود","راجع الكود",IF(AND(N(D920)&gt;0,NOT(ISNUMBER(A920))),"بدون تاريخ",""))</f>
        <v/>
      </c>
    </row>
    <row r="921">
      <c r="A921" s="17" t="n"/>
      <c r="B921" s="5" t="n"/>
      <c r="C921" s="5" t="n"/>
      <c r="D921" s="14" t="n"/>
      <c r="E921" s="5" t="n"/>
      <c r="F921" s="6">
        <f>IF(B921&amp;""="","",IFERROR(INDEX('المستفيدون'!$B$6:$B$505,MATCH(B921&amp;"",'المستفيدون'!$A$6:$A$505,0))&amp;"","كود غير موجود"))</f>
        <v/>
      </c>
      <c r="G921" s="6">
        <f>IF(F921="كود غير موجود","راجع الكود",IF(AND(N(D921)&gt;0,NOT(ISNUMBER(A921))),"بدون تاريخ",""))</f>
        <v/>
      </c>
    </row>
    <row r="922">
      <c r="A922" s="17" t="n"/>
      <c r="B922" s="5" t="n"/>
      <c r="C922" s="5" t="n"/>
      <c r="D922" s="14" t="n"/>
      <c r="E922" s="5" t="n"/>
      <c r="F922" s="6">
        <f>IF(B922&amp;""="","",IFERROR(INDEX('المستفيدون'!$B$6:$B$505,MATCH(B922&amp;"",'المستفيدون'!$A$6:$A$505,0))&amp;"","كود غير موجود"))</f>
        <v/>
      </c>
      <c r="G922" s="6">
        <f>IF(F922="كود غير موجود","راجع الكود",IF(AND(N(D922)&gt;0,NOT(ISNUMBER(A922))),"بدون تاريخ",""))</f>
        <v/>
      </c>
    </row>
    <row r="923">
      <c r="A923" s="17" t="n"/>
      <c r="B923" s="5" t="n"/>
      <c r="C923" s="5" t="n"/>
      <c r="D923" s="14" t="n"/>
      <c r="E923" s="5" t="n"/>
      <c r="F923" s="6">
        <f>IF(B923&amp;""="","",IFERROR(INDEX('المستفيدون'!$B$6:$B$505,MATCH(B923&amp;"",'المستفيدون'!$A$6:$A$505,0))&amp;"","كود غير موجود"))</f>
        <v/>
      </c>
      <c r="G923" s="6">
        <f>IF(F923="كود غير موجود","راجع الكود",IF(AND(N(D923)&gt;0,NOT(ISNUMBER(A923))),"بدون تاريخ",""))</f>
        <v/>
      </c>
    </row>
    <row r="924">
      <c r="A924" s="17" t="n"/>
      <c r="B924" s="5" t="n"/>
      <c r="C924" s="5" t="n"/>
      <c r="D924" s="14" t="n"/>
      <c r="E924" s="5" t="n"/>
      <c r="F924" s="6">
        <f>IF(B924&amp;""="","",IFERROR(INDEX('المستفيدون'!$B$6:$B$505,MATCH(B924&amp;"",'المستفيدون'!$A$6:$A$505,0))&amp;"","كود غير موجود"))</f>
        <v/>
      </c>
      <c r="G924" s="6">
        <f>IF(F924="كود غير موجود","راجع الكود",IF(AND(N(D924)&gt;0,NOT(ISNUMBER(A924))),"بدون تاريخ",""))</f>
        <v/>
      </c>
    </row>
    <row r="925">
      <c r="A925" s="17" t="n"/>
      <c r="B925" s="5" t="n"/>
      <c r="C925" s="5" t="n"/>
      <c r="D925" s="14" t="n"/>
      <c r="E925" s="5" t="n"/>
      <c r="F925" s="6">
        <f>IF(B925&amp;""="","",IFERROR(INDEX('المستفيدون'!$B$6:$B$505,MATCH(B925&amp;"",'المستفيدون'!$A$6:$A$505,0))&amp;"","كود غير موجود"))</f>
        <v/>
      </c>
      <c r="G925" s="6">
        <f>IF(F925="كود غير موجود","راجع الكود",IF(AND(N(D925)&gt;0,NOT(ISNUMBER(A925))),"بدون تاريخ",""))</f>
        <v/>
      </c>
    </row>
    <row r="926">
      <c r="A926" s="17" t="n"/>
      <c r="B926" s="5" t="n"/>
      <c r="C926" s="5" t="n"/>
      <c r="D926" s="14" t="n"/>
      <c r="E926" s="5" t="n"/>
      <c r="F926" s="6">
        <f>IF(B926&amp;""="","",IFERROR(INDEX('المستفيدون'!$B$6:$B$505,MATCH(B926&amp;"",'المستفيدون'!$A$6:$A$505,0))&amp;"","كود غير موجود"))</f>
        <v/>
      </c>
      <c r="G926" s="6">
        <f>IF(F926="كود غير موجود","راجع الكود",IF(AND(N(D926)&gt;0,NOT(ISNUMBER(A926))),"بدون تاريخ",""))</f>
        <v/>
      </c>
    </row>
    <row r="927">
      <c r="A927" s="17" t="n"/>
      <c r="B927" s="5" t="n"/>
      <c r="C927" s="5" t="n"/>
      <c r="D927" s="14" t="n"/>
      <c r="E927" s="5" t="n"/>
      <c r="F927" s="6">
        <f>IF(B927&amp;""="","",IFERROR(INDEX('المستفيدون'!$B$6:$B$505,MATCH(B927&amp;"",'المستفيدون'!$A$6:$A$505,0))&amp;"","كود غير موجود"))</f>
        <v/>
      </c>
      <c r="G927" s="6">
        <f>IF(F927="كود غير موجود","راجع الكود",IF(AND(N(D927)&gt;0,NOT(ISNUMBER(A927))),"بدون تاريخ",""))</f>
        <v/>
      </c>
    </row>
    <row r="928">
      <c r="A928" s="17" t="n"/>
      <c r="B928" s="5" t="n"/>
      <c r="C928" s="5" t="n"/>
      <c r="D928" s="14" t="n"/>
      <c r="E928" s="5" t="n"/>
      <c r="F928" s="6">
        <f>IF(B928&amp;""="","",IFERROR(INDEX('المستفيدون'!$B$6:$B$505,MATCH(B928&amp;"",'المستفيدون'!$A$6:$A$505,0))&amp;"","كود غير موجود"))</f>
        <v/>
      </c>
      <c r="G928" s="6">
        <f>IF(F928="كود غير موجود","راجع الكود",IF(AND(N(D928)&gt;0,NOT(ISNUMBER(A928))),"بدون تاريخ",""))</f>
        <v/>
      </c>
    </row>
    <row r="929">
      <c r="A929" s="17" t="n"/>
      <c r="B929" s="5" t="n"/>
      <c r="C929" s="5" t="n"/>
      <c r="D929" s="14" t="n"/>
      <c r="E929" s="5" t="n"/>
      <c r="F929" s="6">
        <f>IF(B929&amp;""="","",IFERROR(INDEX('المستفيدون'!$B$6:$B$505,MATCH(B929&amp;"",'المستفيدون'!$A$6:$A$505,0))&amp;"","كود غير موجود"))</f>
        <v/>
      </c>
      <c r="G929" s="6">
        <f>IF(F929="كود غير موجود","راجع الكود",IF(AND(N(D929)&gt;0,NOT(ISNUMBER(A929))),"بدون تاريخ",""))</f>
        <v/>
      </c>
    </row>
    <row r="930">
      <c r="A930" s="17" t="n"/>
      <c r="B930" s="5" t="n"/>
      <c r="C930" s="5" t="n"/>
      <c r="D930" s="14" t="n"/>
      <c r="E930" s="5" t="n"/>
      <c r="F930" s="6">
        <f>IF(B930&amp;""="","",IFERROR(INDEX('المستفيدون'!$B$6:$B$505,MATCH(B930&amp;"",'المستفيدون'!$A$6:$A$505,0))&amp;"","كود غير موجود"))</f>
        <v/>
      </c>
      <c r="G930" s="6">
        <f>IF(F930="كود غير موجود","راجع الكود",IF(AND(N(D930)&gt;0,NOT(ISNUMBER(A930))),"بدون تاريخ",""))</f>
        <v/>
      </c>
    </row>
    <row r="931">
      <c r="A931" s="17" t="n"/>
      <c r="B931" s="5" t="n"/>
      <c r="C931" s="5" t="n"/>
      <c r="D931" s="14" t="n"/>
      <c r="E931" s="5" t="n"/>
      <c r="F931" s="6">
        <f>IF(B931&amp;""="","",IFERROR(INDEX('المستفيدون'!$B$6:$B$505,MATCH(B931&amp;"",'المستفيدون'!$A$6:$A$505,0))&amp;"","كود غير موجود"))</f>
        <v/>
      </c>
      <c r="G931" s="6">
        <f>IF(F931="كود غير موجود","راجع الكود",IF(AND(N(D931)&gt;0,NOT(ISNUMBER(A931))),"بدون تاريخ",""))</f>
        <v/>
      </c>
    </row>
    <row r="932">
      <c r="A932" s="17" t="n"/>
      <c r="B932" s="5" t="n"/>
      <c r="C932" s="5" t="n"/>
      <c r="D932" s="14" t="n"/>
      <c r="E932" s="5" t="n"/>
      <c r="F932" s="6">
        <f>IF(B932&amp;""="","",IFERROR(INDEX('المستفيدون'!$B$6:$B$505,MATCH(B932&amp;"",'المستفيدون'!$A$6:$A$505,0))&amp;"","كود غير موجود"))</f>
        <v/>
      </c>
      <c r="G932" s="6">
        <f>IF(F932="كود غير موجود","راجع الكود",IF(AND(N(D932)&gt;0,NOT(ISNUMBER(A932))),"بدون تاريخ",""))</f>
        <v/>
      </c>
    </row>
    <row r="933">
      <c r="A933" s="17" t="n"/>
      <c r="B933" s="5" t="n"/>
      <c r="C933" s="5" t="n"/>
      <c r="D933" s="14" t="n"/>
      <c r="E933" s="5" t="n"/>
      <c r="F933" s="6">
        <f>IF(B933&amp;""="","",IFERROR(INDEX('المستفيدون'!$B$6:$B$505,MATCH(B933&amp;"",'المستفيدون'!$A$6:$A$505,0))&amp;"","كود غير موجود"))</f>
        <v/>
      </c>
      <c r="G933" s="6">
        <f>IF(F933="كود غير موجود","راجع الكود",IF(AND(N(D933)&gt;0,NOT(ISNUMBER(A933))),"بدون تاريخ",""))</f>
        <v/>
      </c>
    </row>
    <row r="934">
      <c r="A934" s="17" t="n"/>
      <c r="B934" s="5" t="n"/>
      <c r="C934" s="5" t="n"/>
      <c r="D934" s="14" t="n"/>
      <c r="E934" s="5" t="n"/>
      <c r="F934" s="6">
        <f>IF(B934&amp;""="","",IFERROR(INDEX('المستفيدون'!$B$6:$B$505,MATCH(B934&amp;"",'المستفيدون'!$A$6:$A$505,0))&amp;"","كود غير موجود"))</f>
        <v/>
      </c>
      <c r="G934" s="6">
        <f>IF(F934="كود غير موجود","راجع الكود",IF(AND(N(D934)&gt;0,NOT(ISNUMBER(A934))),"بدون تاريخ",""))</f>
        <v/>
      </c>
    </row>
    <row r="935">
      <c r="A935" s="17" t="n"/>
      <c r="B935" s="5" t="n"/>
      <c r="C935" s="5" t="n"/>
      <c r="D935" s="14" t="n"/>
      <c r="E935" s="5" t="n"/>
      <c r="F935" s="6">
        <f>IF(B935&amp;""="","",IFERROR(INDEX('المستفيدون'!$B$6:$B$505,MATCH(B935&amp;"",'المستفيدون'!$A$6:$A$505,0))&amp;"","كود غير موجود"))</f>
        <v/>
      </c>
      <c r="G935" s="6">
        <f>IF(F935="كود غير موجود","راجع الكود",IF(AND(N(D935)&gt;0,NOT(ISNUMBER(A935))),"بدون تاريخ",""))</f>
        <v/>
      </c>
    </row>
    <row r="936">
      <c r="A936" s="17" t="n"/>
      <c r="B936" s="5" t="n"/>
      <c r="C936" s="5" t="n"/>
      <c r="D936" s="14" t="n"/>
      <c r="E936" s="5" t="n"/>
      <c r="F936" s="6">
        <f>IF(B936&amp;""="","",IFERROR(INDEX('المستفيدون'!$B$6:$B$505,MATCH(B936&amp;"",'المستفيدون'!$A$6:$A$505,0))&amp;"","كود غير موجود"))</f>
        <v/>
      </c>
      <c r="G936" s="6">
        <f>IF(F936="كود غير موجود","راجع الكود",IF(AND(N(D936)&gt;0,NOT(ISNUMBER(A936))),"بدون تاريخ",""))</f>
        <v/>
      </c>
    </row>
    <row r="937">
      <c r="A937" s="17" t="n"/>
      <c r="B937" s="5" t="n"/>
      <c r="C937" s="5" t="n"/>
      <c r="D937" s="14" t="n"/>
      <c r="E937" s="5" t="n"/>
      <c r="F937" s="6">
        <f>IF(B937&amp;""="","",IFERROR(INDEX('المستفيدون'!$B$6:$B$505,MATCH(B937&amp;"",'المستفيدون'!$A$6:$A$505,0))&amp;"","كود غير موجود"))</f>
        <v/>
      </c>
      <c r="G937" s="6">
        <f>IF(F937="كود غير موجود","راجع الكود",IF(AND(N(D937)&gt;0,NOT(ISNUMBER(A937))),"بدون تاريخ",""))</f>
        <v/>
      </c>
    </row>
    <row r="938">
      <c r="A938" s="17" t="n"/>
      <c r="B938" s="5" t="n"/>
      <c r="C938" s="5" t="n"/>
      <c r="D938" s="14" t="n"/>
      <c r="E938" s="5" t="n"/>
      <c r="F938" s="6">
        <f>IF(B938&amp;""="","",IFERROR(INDEX('المستفيدون'!$B$6:$B$505,MATCH(B938&amp;"",'المستفيدون'!$A$6:$A$505,0))&amp;"","كود غير موجود"))</f>
        <v/>
      </c>
      <c r="G938" s="6">
        <f>IF(F938="كود غير موجود","راجع الكود",IF(AND(N(D938)&gt;0,NOT(ISNUMBER(A938))),"بدون تاريخ",""))</f>
        <v/>
      </c>
    </row>
    <row r="939">
      <c r="A939" s="17" t="n"/>
      <c r="B939" s="5" t="n"/>
      <c r="C939" s="5" t="n"/>
      <c r="D939" s="14" t="n"/>
      <c r="E939" s="5" t="n"/>
      <c r="F939" s="6">
        <f>IF(B939&amp;""="","",IFERROR(INDEX('المستفيدون'!$B$6:$B$505,MATCH(B939&amp;"",'المستفيدون'!$A$6:$A$505,0))&amp;"","كود غير موجود"))</f>
        <v/>
      </c>
      <c r="G939" s="6">
        <f>IF(F939="كود غير موجود","راجع الكود",IF(AND(N(D939)&gt;0,NOT(ISNUMBER(A939))),"بدون تاريخ",""))</f>
        <v/>
      </c>
    </row>
    <row r="940">
      <c r="A940" s="17" t="n"/>
      <c r="B940" s="5" t="n"/>
      <c r="C940" s="5" t="n"/>
      <c r="D940" s="14" t="n"/>
      <c r="E940" s="5" t="n"/>
      <c r="F940" s="6">
        <f>IF(B940&amp;""="","",IFERROR(INDEX('المستفيدون'!$B$6:$B$505,MATCH(B940&amp;"",'المستفيدون'!$A$6:$A$505,0))&amp;"","كود غير موجود"))</f>
        <v/>
      </c>
      <c r="G940" s="6">
        <f>IF(F940="كود غير موجود","راجع الكود",IF(AND(N(D940)&gt;0,NOT(ISNUMBER(A940))),"بدون تاريخ",""))</f>
        <v/>
      </c>
    </row>
    <row r="941">
      <c r="A941" s="17" t="n"/>
      <c r="B941" s="5" t="n"/>
      <c r="C941" s="5" t="n"/>
      <c r="D941" s="14" t="n"/>
      <c r="E941" s="5" t="n"/>
      <c r="F941" s="6">
        <f>IF(B941&amp;""="","",IFERROR(INDEX('المستفيدون'!$B$6:$B$505,MATCH(B941&amp;"",'المستفيدون'!$A$6:$A$505,0))&amp;"","كود غير موجود"))</f>
        <v/>
      </c>
      <c r="G941" s="6">
        <f>IF(F941="كود غير موجود","راجع الكود",IF(AND(N(D941)&gt;0,NOT(ISNUMBER(A941))),"بدون تاريخ",""))</f>
        <v/>
      </c>
    </row>
    <row r="942">
      <c r="A942" s="17" t="n"/>
      <c r="B942" s="5" t="n"/>
      <c r="C942" s="5" t="n"/>
      <c r="D942" s="14" t="n"/>
      <c r="E942" s="5" t="n"/>
      <c r="F942" s="6">
        <f>IF(B942&amp;""="","",IFERROR(INDEX('المستفيدون'!$B$6:$B$505,MATCH(B942&amp;"",'المستفيدون'!$A$6:$A$505,0))&amp;"","كود غير موجود"))</f>
        <v/>
      </c>
      <c r="G942" s="6">
        <f>IF(F942="كود غير موجود","راجع الكود",IF(AND(N(D942)&gt;0,NOT(ISNUMBER(A942))),"بدون تاريخ",""))</f>
        <v/>
      </c>
    </row>
    <row r="943">
      <c r="A943" s="17" t="n"/>
      <c r="B943" s="5" t="n"/>
      <c r="C943" s="5" t="n"/>
      <c r="D943" s="14" t="n"/>
      <c r="E943" s="5" t="n"/>
      <c r="F943" s="6">
        <f>IF(B943&amp;""="","",IFERROR(INDEX('المستفيدون'!$B$6:$B$505,MATCH(B943&amp;"",'المستفيدون'!$A$6:$A$505,0))&amp;"","كود غير موجود"))</f>
        <v/>
      </c>
      <c r="G943" s="6">
        <f>IF(F943="كود غير موجود","راجع الكود",IF(AND(N(D943)&gt;0,NOT(ISNUMBER(A943))),"بدون تاريخ",""))</f>
        <v/>
      </c>
    </row>
    <row r="944">
      <c r="A944" s="17" t="n"/>
      <c r="B944" s="5" t="n"/>
      <c r="C944" s="5" t="n"/>
      <c r="D944" s="14" t="n"/>
      <c r="E944" s="5" t="n"/>
      <c r="F944" s="6">
        <f>IF(B944&amp;""="","",IFERROR(INDEX('المستفيدون'!$B$6:$B$505,MATCH(B944&amp;"",'المستفيدون'!$A$6:$A$505,0))&amp;"","كود غير موجود"))</f>
        <v/>
      </c>
      <c r="G944" s="6">
        <f>IF(F944="كود غير موجود","راجع الكود",IF(AND(N(D944)&gt;0,NOT(ISNUMBER(A944))),"بدون تاريخ",""))</f>
        <v/>
      </c>
    </row>
    <row r="945">
      <c r="A945" s="17" t="n"/>
      <c r="B945" s="5" t="n"/>
      <c r="C945" s="5" t="n"/>
      <c r="D945" s="14" t="n"/>
      <c r="E945" s="5" t="n"/>
      <c r="F945" s="6">
        <f>IF(B945&amp;""="","",IFERROR(INDEX('المستفيدون'!$B$6:$B$505,MATCH(B945&amp;"",'المستفيدون'!$A$6:$A$505,0))&amp;"","كود غير موجود"))</f>
        <v/>
      </c>
      <c r="G945" s="6">
        <f>IF(F945="كود غير موجود","راجع الكود",IF(AND(N(D945)&gt;0,NOT(ISNUMBER(A945))),"بدون تاريخ",""))</f>
        <v/>
      </c>
    </row>
    <row r="946">
      <c r="A946" s="17" t="n"/>
      <c r="B946" s="5" t="n"/>
      <c r="C946" s="5" t="n"/>
      <c r="D946" s="14" t="n"/>
      <c r="E946" s="5" t="n"/>
      <c r="F946" s="6">
        <f>IF(B946&amp;""="","",IFERROR(INDEX('المستفيدون'!$B$6:$B$505,MATCH(B946&amp;"",'المستفيدون'!$A$6:$A$505,0))&amp;"","كود غير موجود"))</f>
        <v/>
      </c>
      <c r="G946" s="6">
        <f>IF(F946="كود غير موجود","راجع الكود",IF(AND(N(D946)&gt;0,NOT(ISNUMBER(A946))),"بدون تاريخ",""))</f>
        <v/>
      </c>
    </row>
    <row r="947">
      <c r="A947" s="17" t="n"/>
      <c r="B947" s="5" t="n"/>
      <c r="C947" s="5" t="n"/>
      <c r="D947" s="14" t="n"/>
      <c r="E947" s="5" t="n"/>
      <c r="F947" s="6">
        <f>IF(B947&amp;""="","",IFERROR(INDEX('المستفيدون'!$B$6:$B$505,MATCH(B947&amp;"",'المستفيدون'!$A$6:$A$505,0))&amp;"","كود غير موجود"))</f>
        <v/>
      </c>
      <c r="G947" s="6">
        <f>IF(F947="كود غير موجود","راجع الكود",IF(AND(N(D947)&gt;0,NOT(ISNUMBER(A947))),"بدون تاريخ",""))</f>
        <v/>
      </c>
    </row>
    <row r="948">
      <c r="A948" s="17" t="n"/>
      <c r="B948" s="5" t="n"/>
      <c r="C948" s="5" t="n"/>
      <c r="D948" s="14" t="n"/>
      <c r="E948" s="5" t="n"/>
      <c r="F948" s="6">
        <f>IF(B948&amp;""="","",IFERROR(INDEX('المستفيدون'!$B$6:$B$505,MATCH(B948&amp;"",'المستفيدون'!$A$6:$A$505,0))&amp;"","كود غير موجود"))</f>
        <v/>
      </c>
      <c r="G948" s="6">
        <f>IF(F948="كود غير موجود","راجع الكود",IF(AND(N(D948)&gt;0,NOT(ISNUMBER(A948))),"بدون تاريخ",""))</f>
        <v/>
      </c>
    </row>
    <row r="949">
      <c r="A949" s="17" t="n"/>
      <c r="B949" s="5" t="n"/>
      <c r="C949" s="5" t="n"/>
      <c r="D949" s="14" t="n"/>
      <c r="E949" s="5" t="n"/>
      <c r="F949" s="6">
        <f>IF(B949&amp;""="","",IFERROR(INDEX('المستفيدون'!$B$6:$B$505,MATCH(B949&amp;"",'المستفيدون'!$A$6:$A$505,0))&amp;"","كود غير موجود"))</f>
        <v/>
      </c>
      <c r="G949" s="6">
        <f>IF(F949="كود غير موجود","راجع الكود",IF(AND(N(D949)&gt;0,NOT(ISNUMBER(A949))),"بدون تاريخ",""))</f>
        <v/>
      </c>
    </row>
    <row r="950">
      <c r="A950" s="17" t="n"/>
      <c r="B950" s="5" t="n"/>
      <c r="C950" s="5" t="n"/>
      <c r="D950" s="14" t="n"/>
      <c r="E950" s="5" t="n"/>
      <c r="F950" s="6">
        <f>IF(B950&amp;""="","",IFERROR(INDEX('المستفيدون'!$B$6:$B$505,MATCH(B950&amp;"",'المستفيدون'!$A$6:$A$505,0))&amp;"","كود غير موجود"))</f>
        <v/>
      </c>
      <c r="G950" s="6">
        <f>IF(F950="كود غير موجود","راجع الكود",IF(AND(N(D950)&gt;0,NOT(ISNUMBER(A950))),"بدون تاريخ",""))</f>
        <v/>
      </c>
    </row>
    <row r="951">
      <c r="A951" s="17" t="n"/>
      <c r="B951" s="5" t="n"/>
      <c r="C951" s="5" t="n"/>
      <c r="D951" s="14" t="n"/>
      <c r="E951" s="5" t="n"/>
      <c r="F951" s="6">
        <f>IF(B951&amp;""="","",IFERROR(INDEX('المستفيدون'!$B$6:$B$505,MATCH(B951&amp;"",'المستفيدون'!$A$6:$A$505,0))&amp;"","كود غير موجود"))</f>
        <v/>
      </c>
      <c r="G951" s="6">
        <f>IF(F951="كود غير موجود","راجع الكود",IF(AND(N(D951)&gt;0,NOT(ISNUMBER(A951))),"بدون تاريخ",""))</f>
        <v/>
      </c>
    </row>
    <row r="952">
      <c r="A952" s="17" t="n"/>
      <c r="B952" s="5" t="n"/>
      <c r="C952" s="5" t="n"/>
      <c r="D952" s="14" t="n"/>
      <c r="E952" s="5" t="n"/>
      <c r="F952" s="6">
        <f>IF(B952&amp;""="","",IFERROR(INDEX('المستفيدون'!$B$6:$B$505,MATCH(B952&amp;"",'المستفيدون'!$A$6:$A$505,0))&amp;"","كود غير موجود"))</f>
        <v/>
      </c>
      <c r="G952" s="6">
        <f>IF(F952="كود غير موجود","راجع الكود",IF(AND(N(D952)&gt;0,NOT(ISNUMBER(A952))),"بدون تاريخ",""))</f>
        <v/>
      </c>
    </row>
    <row r="953">
      <c r="A953" s="17" t="n"/>
      <c r="B953" s="5" t="n"/>
      <c r="C953" s="5" t="n"/>
      <c r="D953" s="14" t="n"/>
      <c r="E953" s="5" t="n"/>
      <c r="F953" s="6">
        <f>IF(B953&amp;""="","",IFERROR(INDEX('المستفيدون'!$B$6:$B$505,MATCH(B953&amp;"",'المستفيدون'!$A$6:$A$505,0))&amp;"","كود غير موجود"))</f>
        <v/>
      </c>
      <c r="G953" s="6">
        <f>IF(F953="كود غير موجود","راجع الكود",IF(AND(N(D953)&gt;0,NOT(ISNUMBER(A953))),"بدون تاريخ",""))</f>
        <v/>
      </c>
    </row>
    <row r="954">
      <c r="A954" s="17" t="n"/>
      <c r="B954" s="5" t="n"/>
      <c r="C954" s="5" t="n"/>
      <c r="D954" s="14" t="n"/>
      <c r="E954" s="5" t="n"/>
      <c r="F954" s="6">
        <f>IF(B954&amp;""="","",IFERROR(INDEX('المستفيدون'!$B$6:$B$505,MATCH(B954&amp;"",'المستفيدون'!$A$6:$A$505,0))&amp;"","كود غير موجود"))</f>
        <v/>
      </c>
      <c r="G954" s="6">
        <f>IF(F954="كود غير موجود","راجع الكود",IF(AND(N(D954)&gt;0,NOT(ISNUMBER(A954))),"بدون تاريخ",""))</f>
        <v/>
      </c>
    </row>
    <row r="955">
      <c r="A955" s="17" t="n"/>
      <c r="B955" s="5" t="n"/>
      <c r="C955" s="5" t="n"/>
      <c r="D955" s="14" t="n"/>
      <c r="E955" s="5" t="n"/>
      <c r="F955" s="6">
        <f>IF(B955&amp;""="","",IFERROR(INDEX('المستفيدون'!$B$6:$B$505,MATCH(B955&amp;"",'المستفيدون'!$A$6:$A$505,0))&amp;"","كود غير موجود"))</f>
        <v/>
      </c>
      <c r="G955" s="6">
        <f>IF(F955="كود غير موجود","راجع الكود",IF(AND(N(D955)&gt;0,NOT(ISNUMBER(A955))),"بدون تاريخ",""))</f>
        <v/>
      </c>
    </row>
    <row r="956">
      <c r="A956" s="17" t="n"/>
      <c r="B956" s="5" t="n"/>
      <c r="C956" s="5" t="n"/>
      <c r="D956" s="14" t="n"/>
      <c r="E956" s="5" t="n"/>
      <c r="F956" s="6">
        <f>IF(B956&amp;""="","",IFERROR(INDEX('المستفيدون'!$B$6:$B$505,MATCH(B956&amp;"",'المستفيدون'!$A$6:$A$505,0))&amp;"","كود غير موجود"))</f>
        <v/>
      </c>
      <c r="G956" s="6">
        <f>IF(F956="كود غير موجود","راجع الكود",IF(AND(N(D956)&gt;0,NOT(ISNUMBER(A956))),"بدون تاريخ",""))</f>
        <v/>
      </c>
    </row>
    <row r="957">
      <c r="A957" s="17" t="n"/>
      <c r="B957" s="5" t="n"/>
      <c r="C957" s="5" t="n"/>
      <c r="D957" s="14" t="n"/>
      <c r="E957" s="5" t="n"/>
      <c r="F957" s="6">
        <f>IF(B957&amp;""="","",IFERROR(INDEX('المستفيدون'!$B$6:$B$505,MATCH(B957&amp;"",'المستفيدون'!$A$6:$A$505,0))&amp;"","كود غير موجود"))</f>
        <v/>
      </c>
      <c r="G957" s="6">
        <f>IF(F957="كود غير موجود","راجع الكود",IF(AND(N(D957)&gt;0,NOT(ISNUMBER(A957))),"بدون تاريخ",""))</f>
        <v/>
      </c>
    </row>
    <row r="958">
      <c r="A958" s="17" t="n"/>
      <c r="B958" s="5" t="n"/>
      <c r="C958" s="5" t="n"/>
      <c r="D958" s="14" t="n"/>
      <c r="E958" s="5" t="n"/>
      <c r="F958" s="6">
        <f>IF(B958&amp;""="","",IFERROR(INDEX('المستفيدون'!$B$6:$B$505,MATCH(B958&amp;"",'المستفيدون'!$A$6:$A$505,0))&amp;"","كود غير موجود"))</f>
        <v/>
      </c>
      <c r="G958" s="6">
        <f>IF(F958="كود غير موجود","راجع الكود",IF(AND(N(D958)&gt;0,NOT(ISNUMBER(A958))),"بدون تاريخ",""))</f>
        <v/>
      </c>
    </row>
    <row r="959">
      <c r="A959" s="17" t="n"/>
      <c r="B959" s="5" t="n"/>
      <c r="C959" s="5" t="n"/>
      <c r="D959" s="14" t="n"/>
      <c r="E959" s="5" t="n"/>
      <c r="F959" s="6">
        <f>IF(B959&amp;""="","",IFERROR(INDEX('المستفيدون'!$B$6:$B$505,MATCH(B959&amp;"",'المستفيدون'!$A$6:$A$505,0))&amp;"","كود غير موجود"))</f>
        <v/>
      </c>
      <c r="G959" s="6">
        <f>IF(F959="كود غير موجود","راجع الكود",IF(AND(N(D959)&gt;0,NOT(ISNUMBER(A959))),"بدون تاريخ",""))</f>
        <v/>
      </c>
    </row>
    <row r="960">
      <c r="A960" s="17" t="n"/>
      <c r="B960" s="5" t="n"/>
      <c r="C960" s="5" t="n"/>
      <c r="D960" s="14" t="n"/>
      <c r="E960" s="5" t="n"/>
      <c r="F960" s="6">
        <f>IF(B960&amp;""="","",IFERROR(INDEX('المستفيدون'!$B$6:$B$505,MATCH(B960&amp;"",'المستفيدون'!$A$6:$A$505,0))&amp;"","كود غير موجود"))</f>
        <v/>
      </c>
      <c r="G960" s="6">
        <f>IF(F960="كود غير موجود","راجع الكود",IF(AND(N(D960)&gt;0,NOT(ISNUMBER(A960))),"بدون تاريخ",""))</f>
        <v/>
      </c>
    </row>
    <row r="961">
      <c r="A961" s="17" t="n"/>
      <c r="B961" s="5" t="n"/>
      <c r="C961" s="5" t="n"/>
      <c r="D961" s="14" t="n"/>
      <c r="E961" s="5" t="n"/>
      <c r="F961" s="6">
        <f>IF(B961&amp;""="","",IFERROR(INDEX('المستفيدون'!$B$6:$B$505,MATCH(B961&amp;"",'المستفيدون'!$A$6:$A$505,0))&amp;"","كود غير موجود"))</f>
        <v/>
      </c>
      <c r="G961" s="6">
        <f>IF(F961="كود غير موجود","راجع الكود",IF(AND(N(D961)&gt;0,NOT(ISNUMBER(A961))),"بدون تاريخ",""))</f>
        <v/>
      </c>
    </row>
    <row r="962">
      <c r="A962" s="17" t="n"/>
      <c r="B962" s="5" t="n"/>
      <c r="C962" s="5" t="n"/>
      <c r="D962" s="14" t="n"/>
      <c r="E962" s="5" t="n"/>
      <c r="F962" s="6">
        <f>IF(B962&amp;""="","",IFERROR(INDEX('المستفيدون'!$B$6:$B$505,MATCH(B962&amp;"",'المستفيدون'!$A$6:$A$505,0))&amp;"","كود غير موجود"))</f>
        <v/>
      </c>
      <c r="G962" s="6">
        <f>IF(F962="كود غير موجود","راجع الكود",IF(AND(N(D962)&gt;0,NOT(ISNUMBER(A962))),"بدون تاريخ",""))</f>
        <v/>
      </c>
    </row>
    <row r="963">
      <c r="A963" s="17" t="n"/>
      <c r="B963" s="5" t="n"/>
      <c r="C963" s="5" t="n"/>
      <c r="D963" s="14" t="n"/>
      <c r="E963" s="5" t="n"/>
      <c r="F963" s="6">
        <f>IF(B963&amp;""="","",IFERROR(INDEX('المستفيدون'!$B$6:$B$505,MATCH(B963&amp;"",'المستفيدون'!$A$6:$A$505,0))&amp;"","كود غير موجود"))</f>
        <v/>
      </c>
      <c r="G963" s="6">
        <f>IF(F963="كود غير موجود","راجع الكود",IF(AND(N(D963)&gt;0,NOT(ISNUMBER(A963))),"بدون تاريخ",""))</f>
        <v/>
      </c>
    </row>
    <row r="964">
      <c r="A964" s="17" t="n"/>
      <c r="B964" s="5" t="n"/>
      <c r="C964" s="5" t="n"/>
      <c r="D964" s="14" t="n"/>
      <c r="E964" s="5" t="n"/>
      <c r="F964" s="6">
        <f>IF(B964&amp;""="","",IFERROR(INDEX('المستفيدون'!$B$6:$B$505,MATCH(B964&amp;"",'المستفيدون'!$A$6:$A$505,0))&amp;"","كود غير موجود"))</f>
        <v/>
      </c>
      <c r="G964" s="6">
        <f>IF(F964="كود غير موجود","راجع الكود",IF(AND(N(D964)&gt;0,NOT(ISNUMBER(A964))),"بدون تاريخ",""))</f>
        <v/>
      </c>
    </row>
    <row r="965">
      <c r="A965" s="17" t="n"/>
      <c r="B965" s="5" t="n"/>
      <c r="C965" s="5" t="n"/>
      <c r="D965" s="14" t="n"/>
      <c r="E965" s="5" t="n"/>
      <c r="F965" s="6">
        <f>IF(B965&amp;""="","",IFERROR(INDEX('المستفيدون'!$B$6:$B$505,MATCH(B965&amp;"",'المستفيدون'!$A$6:$A$505,0))&amp;"","كود غير موجود"))</f>
        <v/>
      </c>
      <c r="G965" s="6">
        <f>IF(F965="كود غير موجود","راجع الكود",IF(AND(N(D965)&gt;0,NOT(ISNUMBER(A965))),"بدون تاريخ",""))</f>
        <v/>
      </c>
    </row>
    <row r="966">
      <c r="A966" s="17" t="n"/>
      <c r="B966" s="5" t="n"/>
      <c r="C966" s="5" t="n"/>
      <c r="D966" s="14" t="n"/>
      <c r="E966" s="5" t="n"/>
      <c r="F966" s="6">
        <f>IF(B966&amp;""="","",IFERROR(INDEX('المستفيدون'!$B$6:$B$505,MATCH(B966&amp;"",'المستفيدون'!$A$6:$A$505,0))&amp;"","كود غير موجود"))</f>
        <v/>
      </c>
      <c r="G966" s="6">
        <f>IF(F966="كود غير موجود","راجع الكود",IF(AND(N(D966)&gt;0,NOT(ISNUMBER(A966))),"بدون تاريخ",""))</f>
        <v/>
      </c>
    </row>
    <row r="967">
      <c r="A967" s="17" t="n"/>
      <c r="B967" s="5" t="n"/>
      <c r="C967" s="5" t="n"/>
      <c r="D967" s="14" t="n"/>
      <c r="E967" s="5" t="n"/>
      <c r="F967" s="6">
        <f>IF(B967&amp;""="","",IFERROR(INDEX('المستفيدون'!$B$6:$B$505,MATCH(B967&amp;"",'المستفيدون'!$A$6:$A$505,0))&amp;"","كود غير موجود"))</f>
        <v/>
      </c>
      <c r="G967" s="6">
        <f>IF(F967="كود غير موجود","راجع الكود",IF(AND(N(D967)&gt;0,NOT(ISNUMBER(A967))),"بدون تاريخ",""))</f>
        <v/>
      </c>
    </row>
    <row r="968">
      <c r="A968" s="17" t="n"/>
      <c r="B968" s="5" t="n"/>
      <c r="C968" s="5" t="n"/>
      <c r="D968" s="14" t="n"/>
      <c r="E968" s="5" t="n"/>
      <c r="F968" s="6">
        <f>IF(B968&amp;""="","",IFERROR(INDEX('المستفيدون'!$B$6:$B$505,MATCH(B968&amp;"",'المستفيدون'!$A$6:$A$505,0))&amp;"","كود غير موجود"))</f>
        <v/>
      </c>
      <c r="G968" s="6">
        <f>IF(F968="كود غير موجود","راجع الكود",IF(AND(N(D968)&gt;0,NOT(ISNUMBER(A968))),"بدون تاريخ",""))</f>
        <v/>
      </c>
    </row>
    <row r="969">
      <c r="A969" s="17" t="n"/>
      <c r="B969" s="5" t="n"/>
      <c r="C969" s="5" t="n"/>
      <c r="D969" s="14" t="n"/>
      <c r="E969" s="5" t="n"/>
      <c r="F969" s="6">
        <f>IF(B969&amp;""="","",IFERROR(INDEX('المستفيدون'!$B$6:$B$505,MATCH(B969&amp;"",'المستفيدون'!$A$6:$A$505,0))&amp;"","كود غير موجود"))</f>
        <v/>
      </c>
      <c r="G969" s="6">
        <f>IF(F969="كود غير موجود","راجع الكود",IF(AND(N(D969)&gt;0,NOT(ISNUMBER(A969))),"بدون تاريخ",""))</f>
        <v/>
      </c>
    </row>
    <row r="970">
      <c r="A970" s="17" t="n"/>
      <c r="B970" s="5" t="n"/>
      <c r="C970" s="5" t="n"/>
      <c r="D970" s="14" t="n"/>
      <c r="E970" s="5" t="n"/>
      <c r="F970" s="6">
        <f>IF(B970&amp;""="","",IFERROR(INDEX('المستفيدون'!$B$6:$B$505,MATCH(B970&amp;"",'المستفيدون'!$A$6:$A$505,0))&amp;"","كود غير موجود"))</f>
        <v/>
      </c>
      <c r="G970" s="6">
        <f>IF(F970="كود غير موجود","راجع الكود",IF(AND(N(D970)&gt;0,NOT(ISNUMBER(A970))),"بدون تاريخ",""))</f>
        <v/>
      </c>
    </row>
    <row r="971">
      <c r="A971" s="17" t="n"/>
      <c r="B971" s="5" t="n"/>
      <c r="C971" s="5" t="n"/>
      <c r="D971" s="14" t="n"/>
      <c r="E971" s="5" t="n"/>
      <c r="F971" s="6">
        <f>IF(B971&amp;""="","",IFERROR(INDEX('المستفيدون'!$B$6:$B$505,MATCH(B971&amp;"",'المستفيدون'!$A$6:$A$505,0))&amp;"","كود غير موجود"))</f>
        <v/>
      </c>
      <c r="G971" s="6">
        <f>IF(F971="كود غير موجود","راجع الكود",IF(AND(N(D971)&gt;0,NOT(ISNUMBER(A971))),"بدون تاريخ",""))</f>
        <v/>
      </c>
    </row>
    <row r="972">
      <c r="A972" s="17" t="n"/>
      <c r="B972" s="5" t="n"/>
      <c r="C972" s="5" t="n"/>
      <c r="D972" s="14" t="n"/>
      <c r="E972" s="5" t="n"/>
      <c r="F972" s="6">
        <f>IF(B972&amp;""="","",IFERROR(INDEX('المستفيدون'!$B$6:$B$505,MATCH(B972&amp;"",'المستفيدون'!$A$6:$A$505,0))&amp;"","كود غير موجود"))</f>
        <v/>
      </c>
      <c r="G972" s="6">
        <f>IF(F972="كود غير موجود","راجع الكود",IF(AND(N(D972)&gt;0,NOT(ISNUMBER(A972))),"بدون تاريخ",""))</f>
        <v/>
      </c>
    </row>
    <row r="973">
      <c r="A973" s="17" t="n"/>
      <c r="B973" s="5" t="n"/>
      <c r="C973" s="5" t="n"/>
      <c r="D973" s="14" t="n"/>
      <c r="E973" s="5" t="n"/>
      <c r="F973" s="6">
        <f>IF(B973&amp;""="","",IFERROR(INDEX('المستفيدون'!$B$6:$B$505,MATCH(B973&amp;"",'المستفيدون'!$A$6:$A$505,0))&amp;"","كود غير موجود"))</f>
        <v/>
      </c>
      <c r="G973" s="6">
        <f>IF(F973="كود غير موجود","راجع الكود",IF(AND(N(D973)&gt;0,NOT(ISNUMBER(A973))),"بدون تاريخ",""))</f>
        <v/>
      </c>
    </row>
    <row r="974">
      <c r="A974" s="17" t="n"/>
      <c r="B974" s="5" t="n"/>
      <c r="C974" s="5" t="n"/>
      <c r="D974" s="14" t="n"/>
      <c r="E974" s="5" t="n"/>
      <c r="F974" s="6">
        <f>IF(B974&amp;""="","",IFERROR(INDEX('المستفيدون'!$B$6:$B$505,MATCH(B974&amp;"",'المستفيدون'!$A$6:$A$505,0))&amp;"","كود غير موجود"))</f>
        <v/>
      </c>
      <c r="G974" s="6">
        <f>IF(F974="كود غير موجود","راجع الكود",IF(AND(N(D974)&gt;0,NOT(ISNUMBER(A974))),"بدون تاريخ",""))</f>
        <v/>
      </c>
    </row>
    <row r="975">
      <c r="A975" s="17" t="n"/>
      <c r="B975" s="5" t="n"/>
      <c r="C975" s="5" t="n"/>
      <c r="D975" s="14" t="n"/>
      <c r="E975" s="5" t="n"/>
      <c r="F975" s="6">
        <f>IF(B975&amp;""="","",IFERROR(INDEX('المستفيدون'!$B$6:$B$505,MATCH(B975&amp;"",'المستفيدون'!$A$6:$A$505,0))&amp;"","كود غير موجود"))</f>
        <v/>
      </c>
      <c r="G975" s="6">
        <f>IF(F975="كود غير موجود","راجع الكود",IF(AND(N(D975)&gt;0,NOT(ISNUMBER(A975))),"بدون تاريخ",""))</f>
        <v/>
      </c>
    </row>
    <row r="976">
      <c r="A976" s="17" t="n"/>
      <c r="B976" s="5" t="n"/>
      <c r="C976" s="5" t="n"/>
      <c r="D976" s="14" t="n"/>
      <c r="E976" s="5" t="n"/>
      <c r="F976" s="6">
        <f>IF(B976&amp;""="","",IFERROR(INDEX('المستفيدون'!$B$6:$B$505,MATCH(B976&amp;"",'المستفيدون'!$A$6:$A$505,0))&amp;"","كود غير موجود"))</f>
        <v/>
      </c>
      <c r="G976" s="6">
        <f>IF(F976="كود غير موجود","راجع الكود",IF(AND(N(D976)&gt;0,NOT(ISNUMBER(A976))),"بدون تاريخ",""))</f>
        <v/>
      </c>
    </row>
    <row r="977">
      <c r="A977" s="17" t="n"/>
      <c r="B977" s="5" t="n"/>
      <c r="C977" s="5" t="n"/>
      <c r="D977" s="14" t="n"/>
      <c r="E977" s="5" t="n"/>
      <c r="F977" s="6">
        <f>IF(B977&amp;""="","",IFERROR(INDEX('المستفيدون'!$B$6:$B$505,MATCH(B977&amp;"",'المستفيدون'!$A$6:$A$505,0))&amp;"","كود غير موجود"))</f>
        <v/>
      </c>
      <c r="G977" s="6">
        <f>IF(F977="كود غير موجود","راجع الكود",IF(AND(N(D977)&gt;0,NOT(ISNUMBER(A977))),"بدون تاريخ",""))</f>
        <v/>
      </c>
    </row>
    <row r="978">
      <c r="A978" s="17" t="n"/>
      <c r="B978" s="5" t="n"/>
      <c r="C978" s="5" t="n"/>
      <c r="D978" s="14" t="n"/>
      <c r="E978" s="5" t="n"/>
      <c r="F978" s="6">
        <f>IF(B978&amp;""="","",IFERROR(INDEX('المستفيدون'!$B$6:$B$505,MATCH(B978&amp;"",'المستفيدون'!$A$6:$A$505,0))&amp;"","كود غير موجود"))</f>
        <v/>
      </c>
      <c r="G978" s="6">
        <f>IF(F978="كود غير موجود","راجع الكود",IF(AND(N(D978)&gt;0,NOT(ISNUMBER(A978))),"بدون تاريخ",""))</f>
        <v/>
      </c>
    </row>
    <row r="979">
      <c r="A979" s="17" t="n"/>
      <c r="B979" s="5" t="n"/>
      <c r="C979" s="5" t="n"/>
      <c r="D979" s="14" t="n"/>
      <c r="E979" s="5" t="n"/>
      <c r="F979" s="6">
        <f>IF(B979&amp;""="","",IFERROR(INDEX('المستفيدون'!$B$6:$B$505,MATCH(B979&amp;"",'المستفيدون'!$A$6:$A$505,0))&amp;"","كود غير موجود"))</f>
        <v/>
      </c>
      <c r="G979" s="6">
        <f>IF(F979="كود غير موجود","راجع الكود",IF(AND(N(D979)&gt;0,NOT(ISNUMBER(A979))),"بدون تاريخ",""))</f>
        <v/>
      </c>
    </row>
    <row r="980">
      <c r="A980" s="17" t="n"/>
      <c r="B980" s="5" t="n"/>
      <c r="C980" s="5" t="n"/>
      <c r="D980" s="14" t="n"/>
      <c r="E980" s="5" t="n"/>
      <c r="F980" s="6">
        <f>IF(B980&amp;""="","",IFERROR(INDEX('المستفيدون'!$B$6:$B$505,MATCH(B980&amp;"",'المستفيدون'!$A$6:$A$505,0))&amp;"","كود غير موجود"))</f>
        <v/>
      </c>
      <c r="G980" s="6">
        <f>IF(F980="كود غير موجود","راجع الكود",IF(AND(N(D980)&gt;0,NOT(ISNUMBER(A980))),"بدون تاريخ",""))</f>
        <v/>
      </c>
    </row>
    <row r="981">
      <c r="A981" s="17" t="n"/>
      <c r="B981" s="5" t="n"/>
      <c r="C981" s="5" t="n"/>
      <c r="D981" s="14" t="n"/>
      <c r="E981" s="5" t="n"/>
      <c r="F981" s="6">
        <f>IF(B981&amp;""="","",IFERROR(INDEX('المستفيدون'!$B$6:$B$505,MATCH(B981&amp;"",'المستفيدون'!$A$6:$A$505,0))&amp;"","كود غير موجود"))</f>
        <v/>
      </c>
      <c r="G981" s="6">
        <f>IF(F981="كود غير موجود","راجع الكود",IF(AND(N(D981)&gt;0,NOT(ISNUMBER(A981))),"بدون تاريخ",""))</f>
        <v/>
      </c>
    </row>
    <row r="982">
      <c r="A982" s="17" t="n"/>
      <c r="B982" s="5" t="n"/>
      <c r="C982" s="5" t="n"/>
      <c r="D982" s="14" t="n"/>
      <c r="E982" s="5" t="n"/>
      <c r="F982" s="6">
        <f>IF(B982&amp;""="","",IFERROR(INDEX('المستفيدون'!$B$6:$B$505,MATCH(B982&amp;"",'المستفيدون'!$A$6:$A$505,0))&amp;"","كود غير موجود"))</f>
        <v/>
      </c>
      <c r="G982" s="6">
        <f>IF(F982="كود غير موجود","راجع الكود",IF(AND(N(D982)&gt;0,NOT(ISNUMBER(A982))),"بدون تاريخ",""))</f>
        <v/>
      </c>
    </row>
    <row r="983">
      <c r="A983" s="17" t="n"/>
      <c r="B983" s="5" t="n"/>
      <c r="C983" s="5" t="n"/>
      <c r="D983" s="14" t="n"/>
      <c r="E983" s="5" t="n"/>
      <c r="F983" s="6">
        <f>IF(B983&amp;""="","",IFERROR(INDEX('المستفيدون'!$B$6:$B$505,MATCH(B983&amp;"",'المستفيدون'!$A$6:$A$505,0))&amp;"","كود غير موجود"))</f>
        <v/>
      </c>
      <c r="G983" s="6">
        <f>IF(F983="كود غير موجود","راجع الكود",IF(AND(N(D983)&gt;0,NOT(ISNUMBER(A983))),"بدون تاريخ",""))</f>
        <v/>
      </c>
    </row>
    <row r="984">
      <c r="A984" s="17" t="n"/>
      <c r="B984" s="5" t="n"/>
      <c r="C984" s="5" t="n"/>
      <c r="D984" s="14" t="n"/>
      <c r="E984" s="5" t="n"/>
      <c r="F984" s="6">
        <f>IF(B984&amp;""="","",IFERROR(INDEX('المستفيدون'!$B$6:$B$505,MATCH(B984&amp;"",'المستفيدون'!$A$6:$A$505,0))&amp;"","كود غير موجود"))</f>
        <v/>
      </c>
      <c r="G984" s="6">
        <f>IF(F984="كود غير موجود","راجع الكود",IF(AND(N(D984)&gt;0,NOT(ISNUMBER(A984))),"بدون تاريخ",""))</f>
        <v/>
      </c>
    </row>
    <row r="985">
      <c r="A985" s="17" t="n"/>
      <c r="B985" s="5" t="n"/>
      <c r="C985" s="5" t="n"/>
      <c r="D985" s="14" t="n"/>
      <c r="E985" s="5" t="n"/>
      <c r="F985" s="6">
        <f>IF(B985&amp;""="","",IFERROR(INDEX('المستفيدون'!$B$6:$B$505,MATCH(B985&amp;"",'المستفيدون'!$A$6:$A$505,0))&amp;"","كود غير موجود"))</f>
        <v/>
      </c>
      <c r="G985" s="6">
        <f>IF(F985="كود غير موجود","راجع الكود",IF(AND(N(D985)&gt;0,NOT(ISNUMBER(A985))),"بدون تاريخ",""))</f>
        <v/>
      </c>
    </row>
    <row r="986">
      <c r="A986" s="17" t="n"/>
      <c r="B986" s="5" t="n"/>
      <c r="C986" s="5" t="n"/>
      <c r="D986" s="14" t="n"/>
      <c r="E986" s="5" t="n"/>
      <c r="F986" s="6">
        <f>IF(B986&amp;""="","",IFERROR(INDEX('المستفيدون'!$B$6:$B$505,MATCH(B986&amp;"",'المستفيدون'!$A$6:$A$505,0))&amp;"","كود غير موجود"))</f>
        <v/>
      </c>
      <c r="G986" s="6">
        <f>IF(F986="كود غير موجود","راجع الكود",IF(AND(N(D986)&gt;0,NOT(ISNUMBER(A986))),"بدون تاريخ",""))</f>
        <v/>
      </c>
    </row>
    <row r="987">
      <c r="A987" s="17" t="n"/>
      <c r="B987" s="5" t="n"/>
      <c r="C987" s="5" t="n"/>
      <c r="D987" s="14" t="n"/>
      <c r="E987" s="5" t="n"/>
      <c r="F987" s="6">
        <f>IF(B987&amp;""="","",IFERROR(INDEX('المستفيدون'!$B$6:$B$505,MATCH(B987&amp;"",'المستفيدون'!$A$6:$A$505,0))&amp;"","كود غير موجود"))</f>
        <v/>
      </c>
      <c r="G987" s="6">
        <f>IF(F987="كود غير موجود","راجع الكود",IF(AND(N(D987)&gt;0,NOT(ISNUMBER(A987))),"بدون تاريخ",""))</f>
        <v/>
      </c>
    </row>
    <row r="988">
      <c r="A988" s="17" t="n"/>
      <c r="B988" s="5" t="n"/>
      <c r="C988" s="5" t="n"/>
      <c r="D988" s="14" t="n"/>
      <c r="E988" s="5" t="n"/>
      <c r="F988" s="6">
        <f>IF(B988&amp;""="","",IFERROR(INDEX('المستفيدون'!$B$6:$B$505,MATCH(B988&amp;"",'المستفيدون'!$A$6:$A$505,0))&amp;"","كود غير موجود"))</f>
        <v/>
      </c>
      <c r="G988" s="6">
        <f>IF(F988="كود غير موجود","راجع الكود",IF(AND(N(D988)&gt;0,NOT(ISNUMBER(A988))),"بدون تاريخ",""))</f>
        <v/>
      </c>
    </row>
    <row r="989">
      <c r="A989" s="17" t="n"/>
      <c r="B989" s="5" t="n"/>
      <c r="C989" s="5" t="n"/>
      <c r="D989" s="14" t="n"/>
      <c r="E989" s="5" t="n"/>
      <c r="F989" s="6">
        <f>IF(B989&amp;""="","",IFERROR(INDEX('المستفيدون'!$B$6:$B$505,MATCH(B989&amp;"",'المستفيدون'!$A$6:$A$505,0))&amp;"","كود غير موجود"))</f>
        <v/>
      </c>
      <c r="G989" s="6">
        <f>IF(F989="كود غير موجود","راجع الكود",IF(AND(N(D989)&gt;0,NOT(ISNUMBER(A989))),"بدون تاريخ",""))</f>
        <v/>
      </c>
    </row>
    <row r="990">
      <c r="A990" s="17" t="n"/>
      <c r="B990" s="5" t="n"/>
      <c r="C990" s="5" t="n"/>
      <c r="D990" s="14" t="n"/>
      <c r="E990" s="5" t="n"/>
      <c r="F990" s="6">
        <f>IF(B990&amp;""="","",IFERROR(INDEX('المستفيدون'!$B$6:$B$505,MATCH(B990&amp;"",'المستفيدون'!$A$6:$A$505,0))&amp;"","كود غير موجود"))</f>
        <v/>
      </c>
      <c r="G990" s="6">
        <f>IF(F990="كود غير موجود","راجع الكود",IF(AND(N(D990)&gt;0,NOT(ISNUMBER(A990))),"بدون تاريخ",""))</f>
        <v/>
      </c>
    </row>
    <row r="991">
      <c r="A991" s="17" t="n"/>
      <c r="B991" s="5" t="n"/>
      <c r="C991" s="5" t="n"/>
      <c r="D991" s="14" t="n"/>
      <c r="E991" s="5" t="n"/>
      <c r="F991" s="6">
        <f>IF(B991&amp;""="","",IFERROR(INDEX('المستفيدون'!$B$6:$B$505,MATCH(B991&amp;"",'المستفيدون'!$A$6:$A$505,0))&amp;"","كود غير موجود"))</f>
        <v/>
      </c>
      <c r="G991" s="6">
        <f>IF(F991="كود غير موجود","راجع الكود",IF(AND(N(D991)&gt;0,NOT(ISNUMBER(A991))),"بدون تاريخ",""))</f>
        <v/>
      </c>
    </row>
    <row r="992">
      <c r="A992" s="17" t="n"/>
      <c r="B992" s="5" t="n"/>
      <c r="C992" s="5" t="n"/>
      <c r="D992" s="14" t="n"/>
      <c r="E992" s="5" t="n"/>
      <c r="F992" s="6">
        <f>IF(B992&amp;""="","",IFERROR(INDEX('المستفيدون'!$B$6:$B$505,MATCH(B992&amp;"",'المستفيدون'!$A$6:$A$505,0))&amp;"","كود غير موجود"))</f>
        <v/>
      </c>
      <c r="G992" s="6">
        <f>IF(F992="كود غير موجود","راجع الكود",IF(AND(N(D992)&gt;0,NOT(ISNUMBER(A992))),"بدون تاريخ",""))</f>
        <v/>
      </c>
    </row>
    <row r="993">
      <c r="A993" s="17" t="n"/>
      <c r="B993" s="5" t="n"/>
      <c r="C993" s="5" t="n"/>
      <c r="D993" s="14" t="n"/>
      <c r="E993" s="5" t="n"/>
      <c r="F993" s="6">
        <f>IF(B993&amp;""="","",IFERROR(INDEX('المستفيدون'!$B$6:$B$505,MATCH(B993&amp;"",'المستفيدون'!$A$6:$A$505,0))&amp;"","كود غير موجود"))</f>
        <v/>
      </c>
      <c r="G993" s="6">
        <f>IF(F993="كود غير موجود","راجع الكود",IF(AND(N(D993)&gt;0,NOT(ISNUMBER(A993))),"بدون تاريخ",""))</f>
        <v/>
      </c>
    </row>
    <row r="994">
      <c r="A994" s="17" t="n"/>
      <c r="B994" s="5" t="n"/>
      <c r="C994" s="5" t="n"/>
      <c r="D994" s="14" t="n"/>
      <c r="E994" s="5" t="n"/>
      <c r="F994" s="6">
        <f>IF(B994&amp;""="","",IFERROR(INDEX('المستفيدون'!$B$6:$B$505,MATCH(B994&amp;"",'المستفيدون'!$A$6:$A$505,0))&amp;"","كود غير موجود"))</f>
        <v/>
      </c>
      <c r="G994" s="6">
        <f>IF(F994="كود غير موجود","راجع الكود",IF(AND(N(D994)&gt;0,NOT(ISNUMBER(A994))),"بدون تاريخ",""))</f>
        <v/>
      </c>
    </row>
    <row r="995">
      <c r="A995" s="17" t="n"/>
      <c r="B995" s="5" t="n"/>
      <c r="C995" s="5" t="n"/>
      <c r="D995" s="14" t="n"/>
      <c r="E995" s="5" t="n"/>
      <c r="F995" s="6">
        <f>IF(B995&amp;""="","",IFERROR(INDEX('المستفيدون'!$B$6:$B$505,MATCH(B995&amp;"",'المستفيدون'!$A$6:$A$505,0))&amp;"","كود غير موجود"))</f>
        <v/>
      </c>
      <c r="G995" s="6">
        <f>IF(F995="كود غير موجود","راجع الكود",IF(AND(N(D995)&gt;0,NOT(ISNUMBER(A995))),"بدون تاريخ",""))</f>
        <v/>
      </c>
    </row>
    <row r="996">
      <c r="A996" s="17" t="n"/>
      <c r="B996" s="5" t="n"/>
      <c r="C996" s="5" t="n"/>
      <c r="D996" s="14" t="n"/>
      <c r="E996" s="5" t="n"/>
      <c r="F996" s="6">
        <f>IF(B996&amp;""="","",IFERROR(INDEX('المستفيدون'!$B$6:$B$505,MATCH(B996&amp;"",'المستفيدون'!$A$6:$A$505,0))&amp;"","كود غير موجود"))</f>
        <v/>
      </c>
      <c r="G996" s="6">
        <f>IF(F996="كود غير موجود","راجع الكود",IF(AND(N(D996)&gt;0,NOT(ISNUMBER(A996))),"بدون تاريخ",""))</f>
        <v/>
      </c>
    </row>
    <row r="997">
      <c r="A997" s="17" t="n"/>
      <c r="B997" s="5" t="n"/>
      <c r="C997" s="5" t="n"/>
      <c r="D997" s="14" t="n"/>
      <c r="E997" s="5" t="n"/>
      <c r="F997" s="6">
        <f>IF(B997&amp;""="","",IFERROR(INDEX('المستفيدون'!$B$6:$B$505,MATCH(B997&amp;"",'المستفيدون'!$A$6:$A$505,0))&amp;"","كود غير موجود"))</f>
        <v/>
      </c>
      <c r="G997" s="6">
        <f>IF(F997="كود غير موجود","راجع الكود",IF(AND(N(D997)&gt;0,NOT(ISNUMBER(A997))),"بدون تاريخ",""))</f>
        <v/>
      </c>
    </row>
    <row r="998">
      <c r="A998" s="17" t="n"/>
      <c r="B998" s="5" t="n"/>
      <c r="C998" s="5" t="n"/>
      <c r="D998" s="14" t="n"/>
      <c r="E998" s="5" t="n"/>
      <c r="F998" s="6">
        <f>IF(B998&amp;""="","",IFERROR(INDEX('المستفيدون'!$B$6:$B$505,MATCH(B998&amp;"",'المستفيدون'!$A$6:$A$505,0))&amp;"","كود غير موجود"))</f>
        <v/>
      </c>
      <c r="G998" s="6">
        <f>IF(F998="كود غير موجود","راجع الكود",IF(AND(N(D998)&gt;0,NOT(ISNUMBER(A998))),"بدون تاريخ",""))</f>
        <v/>
      </c>
    </row>
    <row r="999">
      <c r="A999" s="17" t="n"/>
      <c r="B999" s="5" t="n"/>
      <c r="C999" s="5" t="n"/>
      <c r="D999" s="14" t="n"/>
      <c r="E999" s="5" t="n"/>
      <c r="F999" s="6">
        <f>IF(B999&amp;""="","",IFERROR(INDEX('المستفيدون'!$B$6:$B$505,MATCH(B999&amp;"",'المستفيدون'!$A$6:$A$505,0))&amp;"","كود غير موجود"))</f>
        <v/>
      </c>
      <c r="G999" s="6">
        <f>IF(F999="كود غير موجود","راجع الكود",IF(AND(N(D999)&gt;0,NOT(ISNUMBER(A999))),"بدون تاريخ",""))</f>
        <v/>
      </c>
    </row>
    <row r="1000">
      <c r="A1000" s="17" t="n"/>
      <c r="B1000" s="5" t="n"/>
      <c r="C1000" s="5" t="n"/>
      <c r="D1000" s="14" t="n"/>
      <c r="E1000" s="5" t="n"/>
      <c r="F1000" s="6">
        <f>IF(B1000&amp;""="","",IFERROR(INDEX('المستفيدون'!$B$6:$B$505,MATCH(B1000&amp;"",'المستفيدون'!$A$6:$A$505,0))&amp;"","كود غير موجود"))</f>
        <v/>
      </c>
      <c r="G1000" s="6">
        <f>IF(F1000="كود غير موجود","راجع الكود",IF(AND(N(D1000)&gt;0,NOT(ISNUMBER(A1000))),"بدون تاريخ",""))</f>
        <v/>
      </c>
    </row>
    <row r="1001">
      <c r="A1001" s="17" t="n"/>
      <c r="B1001" s="5" t="n"/>
      <c r="C1001" s="5" t="n"/>
      <c r="D1001" s="14" t="n"/>
      <c r="E1001" s="5" t="n"/>
      <c r="F1001" s="6">
        <f>IF(B1001&amp;""="","",IFERROR(INDEX('المستفيدون'!$B$6:$B$505,MATCH(B1001&amp;"",'المستفيدون'!$A$6:$A$505,0))&amp;"","كود غير موجود"))</f>
        <v/>
      </c>
      <c r="G1001" s="6">
        <f>IF(F1001="كود غير موجود","راجع الكود",IF(AND(N(D1001)&gt;0,NOT(ISNUMBER(A1001))),"بدون تاريخ",""))</f>
        <v/>
      </c>
    </row>
    <row r="1002">
      <c r="A1002" s="17" t="n"/>
      <c r="B1002" s="5" t="n"/>
      <c r="C1002" s="5" t="n"/>
      <c r="D1002" s="14" t="n"/>
      <c r="E1002" s="5" t="n"/>
      <c r="F1002" s="6">
        <f>IF(B1002&amp;""="","",IFERROR(INDEX('المستفيدون'!$B$6:$B$505,MATCH(B1002&amp;"",'المستفيدون'!$A$6:$A$505,0))&amp;"","كود غير موجود"))</f>
        <v/>
      </c>
      <c r="G1002" s="6">
        <f>IF(F1002="كود غير موجود","راجع الكود",IF(AND(N(D1002)&gt;0,NOT(ISNUMBER(A1002))),"بدون تاريخ",""))</f>
        <v/>
      </c>
    </row>
    <row r="1003">
      <c r="A1003" s="17" t="n"/>
      <c r="B1003" s="5" t="n"/>
      <c r="C1003" s="5" t="n"/>
      <c r="D1003" s="14" t="n"/>
      <c r="E1003" s="5" t="n"/>
      <c r="F1003" s="6">
        <f>IF(B1003&amp;""="","",IFERROR(INDEX('المستفيدون'!$B$6:$B$505,MATCH(B1003&amp;"",'المستفيدون'!$A$6:$A$505,0))&amp;"","كود غير موجود"))</f>
        <v/>
      </c>
      <c r="G1003" s="6">
        <f>IF(F1003="كود غير موجود","راجع الكود",IF(AND(N(D1003)&gt;0,NOT(ISNUMBER(A1003))),"بدون تاريخ",""))</f>
        <v/>
      </c>
    </row>
    <row r="1004">
      <c r="A1004" s="17" t="n"/>
      <c r="B1004" s="5" t="n"/>
      <c r="C1004" s="5" t="n"/>
      <c r="D1004" s="14" t="n"/>
      <c r="E1004" s="5" t="n"/>
      <c r="F1004" s="6">
        <f>IF(B1004&amp;""="","",IFERROR(INDEX('المستفيدون'!$B$6:$B$505,MATCH(B1004&amp;"",'المستفيدون'!$A$6:$A$505,0))&amp;"","كود غير موجود"))</f>
        <v/>
      </c>
      <c r="G1004" s="6">
        <f>IF(F1004="كود غير موجود","راجع الكود",IF(AND(N(D1004)&gt;0,NOT(ISNUMBER(A1004))),"بدون تاريخ",""))</f>
        <v/>
      </c>
    </row>
    <row r="1005">
      <c r="A1005" s="17" t="n"/>
      <c r="B1005" s="5" t="n"/>
      <c r="C1005" s="5" t="n"/>
      <c r="D1005" s="14" t="n"/>
      <c r="E1005" s="5" t="n"/>
      <c r="F1005" s="6">
        <f>IF(B1005&amp;""="","",IFERROR(INDEX('المستفيدون'!$B$6:$B$505,MATCH(B1005&amp;"",'المستفيدون'!$A$6:$A$505,0))&amp;"","كود غير موجود"))</f>
        <v/>
      </c>
      <c r="G1005" s="6">
        <f>IF(F1005="كود غير موجود","راجع الكود",IF(AND(N(D1005)&gt;0,NOT(ISNUMBER(A1005))),"بدون تاريخ",""))</f>
        <v/>
      </c>
    </row>
    <row r="1006">
      <c r="A1006" s="17" t="n"/>
      <c r="B1006" s="5" t="n"/>
      <c r="C1006" s="5" t="n"/>
      <c r="D1006" s="14" t="n"/>
      <c r="E1006" s="5" t="n"/>
      <c r="F1006" s="6">
        <f>IF(B1006&amp;""="","",IFERROR(INDEX('المستفيدون'!$B$6:$B$505,MATCH(B1006&amp;"",'المستفيدون'!$A$6:$A$505,0))&amp;"","كود غير موجود"))</f>
        <v/>
      </c>
      <c r="G1006" s="6">
        <f>IF(F1006="كود غير موجود","راجع الكود",IF(AND(N(D1006)&gt;0,NOT(ISNUMBER(A1006))),"بدون تاريخ",""))</f>
        <v/>
      </c>
    </row>
    <row r="1007">
      <c r="A1007" s="17" t="n"/>
      <c r="B1007" s="5" t="n"/>
      <c r="C1007" s="5" t="n"/>
      <c r="D1007" s="14" t="n"/>
      <c r="E1007" s="5" t="n"/>
      <c r="F1007" s="6">
        <f>IF(B1007&amp;""="","",IFERROR(INDEX('المستفيدون'!$B$6:$B$505,MATCH(B1007&amp;"",'المستفيدون'!$A$6:$A$505,0))&amp;"","كود غير موجود"))</f>
        <v/>
      </c>
      <c r="G1007" s="6">
        <f>IF(F1007="كود غير موجود","راجع الكود",IF(AND(N(D1007)&gt;0,NOT(ISNUMBER(A1007))),"بدون تاريخ",""))</f>
        <v/>
      </c>
    </row>
    <row r="1008">
      <c r="A1008" s="17" t="n"/>
      <c r="B1008" s="5" t="n"/>
      <c r="C1008" s="5" t="n"/>
      <c r="D1008" s="14" t="n"/>
      <c r="E1008" s="5" t="n"/>
      <c r="F1008" s="6">
        <f>IF(B1008&amp;""="","",IFERROR(INDEX('المستفيدون'!$B$6:$B$505,MATCH(B1008&amp;"",'المستفيدون'!$A$6:$A$505,0))&amp;"","كود غير موجود"))</f>
        <v/>
      </c>
      <c r="G1008" s="6">
        <f>IF(F1008="كود غير موجود","راجع الكود",IF(AND(N(D1008)&gt;0,NOT(ISNUMBER(A1008))),"بدون تاريخ",""))</f>
        <v/>
      </c>
    </row>
    <row r="1009">
      <c r="A1009" s="17" t="n"/>
      <c r="B1009" s="5" t="n"/>
      <c r="C1009" s="5" t="n"/>
      <c r="D1009" s="14" t="n"/>
      <c r="E1009" s="5" t="n"/>
      <c r="F1009" s="6">
        <f>IF(B1009&amp;""="","",IFERROR(INDEX('المستفيدون'!$B$6:$B$505,MATCH(B1009&amp;"",'المستفيدون'!$A$6:$A$505,0))&amp;"","كود غير موجود"))</f>
        <v/>
      </c>
      <c r="G1009" s="6">
        <f>IF(F1009="كود غير موجود","راجع الكود",IF(AND(N(D1009)&gt;0,NOT(ISNUMBER(A1009))),"بدون تاريخ",""))</f>
        <v/>
      </c>
    </row>
    <row r="1010">
      <c r="A1010" s="17" t="n"/>
      <c r="B1010" s="5" t="n"/>
      <c r="C1010" s="5" t="n"/>
      <c r="D1010" s="14" t="n"/>
      <c r="E1010" s="5" t="n"/>
      <c r="F1010" s="6">
        <f>IF(B1010&amp;""="","",IFERROR(INDEX('المستفيدون'!$B$6:$B$505,MATCH(B1010&amp;"",'المستفيدون'!$A$6:$A$505,0))&amp;"","كود غير موجود"))</f>
        <v/>
      </c>
      <c r="G1010" s="6">
        <f>IF(F1010="كود غير موجود","راجع الكود",IF(AND(N(D1010)&gt;0,NOT(ISNUMBER(A1010))),"بدون تاريخ",""))</f>
        <v/>
      </c>
    </row>
    <row r="1011">
      <c r="A1011" s="17" t="n"/>
      <c r="B1011" s="5" t="n"/>
      <c r="C1011" s="5" t="n"/>
      <c r="D1011" s="14" t="n"/>
      <c r="E1011" s="5" t="n"/>
      <c r="F1011" s="6">
        <f>IF(B1011&amp;""="","",IFERROR(INDEX('المستفيدون'!$B$6:$B$505,MATCH(B1011&amp;"",'المستفيدون'!$A$6:$A$505,0))&amp;"","كود غير موجود"))</f>
        <v/>
      </c>
      <c r="G1011" s="6">
        <f>IF(F1011="كود غير موجود","راجع الكود",IF(AND(N(D1011)&gt;0,NOT(ISNUMBER(A1011))),"بدون تاريخ",""))</f>
        <v/>
      </c>
    </row>
    <row r="1012">
      <c r="A1012" s="17" t="n"/>
      <c r="B1012" s="5" t="n"/>
      <c r="C1012" s="5" t="n"/>
      <c r="D1012" s="14" t="n"/>
      <c r="E1012" s="5" t="n"/>
      <c r="F1012" s="6">
        <f>IF(B1012&amp;""="","",IFERROR(INDEX('المستفيدون'!$B$6:$B$505,MATCH(B1012&amp;"",'المستفيدون'!$A$6:$A$505,0))&amp;"","كود غير موجود"))</f>
        <v/>
      </c>
      <c r="G1012" s="6">
        <f>IF(F1012="كود غير موجود","راجع الكود",IF(AND(N(D1012)&gt;0,NOT(ISNUMBER(A1012))),"بدون تاريخ",""))</f>
        <v/>
      </c>
    </row>
    <row r="1013">
      <c r="A1013" s="17" t="n"/>
      <c r="B1013" s="5" t="n"/>
      <c r="C1013" s="5" t="n"/>
      <c r="D1013" s="14" t="n"/>
      <c r="E1013" s="5" t="n"/>
      <c r="F1013" s="6">
        <f>IF(B1013&amp;""="","",IFERROR(INDEX('المستفيدون'!$B$6:$B$505,MATCH(B1013&amp;"",'المستفيدون'!$A$6:$A$505,0))&amp;"","كود غير موجود"))</f>
        <v/>
      </c>
      <c r="G1013" s="6">
        <f>IF(F1013="كود غير موجود","راجع الكود",IF(AND(N(D1013)&gt;0,NOT(ISNUMBER(A1013))),"بدون تاريخ",""))</f>
        <v/>
      </c>
    </row>
    <row r="1014">
      <c r="A1014" s="17" t="n"/>
      <c r="B1014" s="5" t="n"/>
      <c r="C1014" s="5" t="n"/>
      <c r="D1014" s="14" t="n"/>
      <c r="E1014" s="5" t="n"/>
      <c r="F1014" s="6">
        <f>IF(B1014&amp;""="","",IFERROR(INDEX('المستفيدون'!$B$6:$B$505,MATCH(B1014&amp;"",'المستفيدون'!$A$6:$A$505,0))&amp;"","كود غير موجود"))</f>
        <v/>
      </c>
      <c r="G1014" s="6">
        <f>IF(F1014="كود غير موجود","راجع الكود",IF(AND(N(D1014)&gt;0,NOT(ISNUMBER(A1014))),"بدون تاريخ",""))</f>
        <v/>
      </c>
    </row>
    <row r="1015">
      <c r="A1015" s="17" t="n"/>
      <c r="B1015" s="5" t="n"/>
      <c r="C1015" s="5" t="n"/>
      <c r="D1015" s="14" t="n"/>
      <c r="E1015" s="5" t="n"/>
      <c r="F1015" s="6">
        <f>IF(B1015&amp;""="","",IFERROR(INDEX('المستفيدون'!$B$6:$B$505,MATCH(B1015&amp;"",'المستفيدون'!$A$6:$A$505,0))&amp;"","كود غير موجود"))</f>
        <v/>
      </c>
      <c r="G1015" s="6">
        <f>IF(F1015="كود غير موجود","راجع الكود",IF(AND(N(D1015)&gt;0,NOT(ISNUMBER(A1015))),"بدون تاريخ",""))</f>
        <v/>
      </c>
    </row>
    <row r="1016">
      <c r="A1016" s="17" t="n"/>
      <c r="B1016" s="5" t="n"/>
      <c r="C1016" s="5" t="n"/>
      <c r="D1016" s="14" t="n"/>
      <c r="E1016" s="5" t="n"/>
      <c r="F1016" s="6">
        <f>IF(B1016&amp;""="","",IFERROR(INDEX('المستفيدون'!$B$6:$B$505,MATCH(B1016&amp;"",'المستفيدون'!$A$6:$A$505,0))&amp;"","كود غير موجود"))</f>
        <v/>
      </c>
      <c r="G1016" s="6">
        <f>IF(F1016="كود غير موجود","راجع الكود",IF(AND(N(D1016)&gt;0,NOT(ISNUMBER(A1016))),"بدون تاريخ",""))</f>
        <v/>
      </c>
    </row>
    <row r="1017">
      <c r="A1017" s="17" t="n"/>
      <c r="B1017" s="5" t="n"/>
      <c r="C1017" s="5" t="n"/>
      <c r="D1017" s="14" t="n"/>
      <c r="E1017" s="5" t="n"/>
      <c r="F1017" s="6">
        <f>IF(B1017&amp;""="","",IFERROR(INDEX('المستفيدون'!$B$6:$B$505,MATCH(B1017&amp;"",'المستفيدون'!$A$6:$A$505,0))&amp;"","كود غير موجود"))</f>
        <v/>
      </c>
      <c r="G1017" s="6">
        <f>IF(F1017="كود غير موجود","راجع الكود",IF(AND(N(D1017)&gt;0,NOT(ISNUMBER(A1017))),"بدون تاريخ",""))</f>
        <v/>
      </c>
    </row>
    <row r="1018">
      <c r="A1018" s="17" t="n"/>
      <c r="B1018" s="5" t="n"/>
      <c r="C1018" s="5" t="n"/>
      <c r="D1018" s="14" t="n"/>
      <c r="E1018" s="5" t="n"/>
      <c r="F1018" s="6">
        <f>IF(B1018&amp;""="","",IFERROR(INDEX('المستفيدون'!$B$6:$B$505,MATCH(B1018&amp;"",'المستفيدون'!$A$6:$A$505,0))&amp;"","كود غير موجود"))</f>
        <v/>
      </c>
      <c r="G1018" s="6">
        <f>IF(F1018="كود غير موجود","راجع الكود",IF(AND(N(D1018)&gt;0,NOT(ISNUMBER(A1018))),"بدون تاريخ",""))</f>
        <v/>
      </c>
    </row>
    <row r="1019">
      <c r="A1019" s="17" t="n"/>
      <c r="B1019" s="5" t="n"/>
      <c r="C1019" s="5" t="n"/>
      <c r="D1019" s="14" t="n"/>
      <c r="E1019" s="5" t="n"/>
      <c r="F1019" s="6">
        <f>IF(B1019&amp;""="","",IFERROR(INDEX('المستفيدون'!$B$6:$B$505,MATCH(B1019&amp;"",'المستفيدون'!$A$6:$A$505,0))&amp;"","كود غير موجود"))</f>
        <v/>
      </c>
      <c r="G1019" s="6">
        <f>IF(F1019="كود غير موجود","راجع الكود",IF(AND(N(D1019)&gt;0,NOT(ISNUMBER(A1019))),"بدون تاريخ",""))</f>
        <v/>
      </c>
    </row>
    <row r="1020">
      <c r="A1020" s="17" t="n"/>
      <c r="B1020" s="5" t="n"/>
      <c r="C1020" s="5" t="n"/>
      <c r="D1020" s="14" t="n"/>
      <c r="E1020" s="5" t="n"/>
      <c r="F1020" s="6">
        <f>IF(B1020&amp;""="","",IFERROR(INDEX('المستفيدون'!$B$6:$B$505,MATCH(B1020&amp;"",'المستفيدون'!$A$6:$A$505,0))&amp;"","كود غير موجود"))</f>
        <v/>
      </c>
      <c r="G1020" s="6">
        <f>IF(F1020="كود غير موجود","راجع الكود",IF(AND(N(D1020)&gt;0,NOT(ISNUMBER(A1020))),"بدون تاريخ",""))</f>
        <v/>
      </c>
    </row>
    <row r="1021">
      <c r="A1021" s="17" t="n"/>
      <c r="B1021" s="5" t="n"/>
      <c r="C1021" s="5" t="n"/>
      <c r="D1021" s="14" t="n"/>
      <c r="E1021" s="5" t="n"/>
      <c r="F1021" s="6">
        <f>IF(B1021&amp;""="","",IFERROR(INDEX('المستفيدون'!$B$6:$B$505,MATCH(B1021&amp;"",'المستفيدون'!$A$6:$A$505,0))&amp;"","كود غير موجود"))</f>
        <v/>
      </c>
      <c r="G1021" s="6">
        <f>IF(F1021="كود غير موجود","راجع الكود",IF(AND(N(D1021)&gt;0,NOT(ISNUMBER(A1021))),"بدون تاريخ",""))</f>
        <v/>
      </c>
    </row>
    <row r="1022">
      <c r="A1022" s="17" t="n"/>
      <c r="B1022" s="5" t="n"/>
      <c r="C1022" s="5" t="n"/>
      <c r="D1022" s="14" t="n"/>
      <c r="E1022" s="5" t="n"/>
      <c r="F1022" s="6">
        <f>IF(B1022&amp;""="","",IFERROR(INDEX('المستفيدون'!$B$6:$B$505,MATCH(B1022&amp;"",'المستفيدون'!$A$6:$A$505,0))&amp;"","كود غير موجود"))</f>
        <v/>
      </c>
      <c r="G1022" s="6">
        <f>IF(F1022="كود غير موجود","راجع الكود",IF(AND(N(D1022)&gt;0,NOT(ISNUMBER(A1022))),"بدون تاريخ",""))</f>
        <v/>
      </c>
    </row>
    <row r="1023">
      <c r="A1023" s="17" t="n"/>
      <c r="B1023" s="5" t="n"/>
      <c r="C1023" s="5" t="n"/>
      <c r="D1023" s="14" t="n"/>
      <c r="E1023" s="5" t="n"/>
      <c r="F1023" s="6">
        <f>IF(B1023&amp;""="","",IFERROR(INDEX('المستفيدون'!$B$6:$B$505,MATCH(B1023&amp;"",'المستفيدون'!$A$6:$A$505,0))&amp;"","كود غير موجود"))</f>
        <v/>
      </c>
      <c r="G1023" s="6">
        <f>IF(F1023="كود غير موجود","راجع الكود",IF(AND(N(D1023)&gt;0,NOT(ISNUMBER(A1023))),"بدون تاريخ",""))</f>
        <v/>
      </c>
    </row>
    <row r="1024">
      <c r="A1024" s="17" t="n"/>
      <c r="B1024" s="5" t="n"/>
      <c r="C1024" s="5" t="n"/>
      <c r="D1024" s="14" t="n"/>
      <c r="E1024" s="5" t="n"/>
      <c r="F1024" s="6">
        <f>IF(B1024&amp;""="","",IFERROR(INDEX('المستفيدون'!$B$6:$B$505,MATCH(B1024&amp;"",'المستفيدون'!$A$6:$A$505,0))&amp;"","كود غير موجود"))</f>
        <v/>
      </c>
      <c r="G1024" s="6">
        <f>IF(F1024="كود غير موجود","راجع الكود",IF(AND(N(D1024)&gt;0,NOT(ISNUMBER(A1024))),"بدون تاريخ",""))</f>
        <v/>
      </c>
    </row>
    <row r="1025">
      <c r="A1025" s="17" t="n"/>
      <c r="B1025" s="5" t="n"/>
      <c r="C1025" s="5" t="n"/>
      <c r="D1025" s="14" t="n"/>
      <c r="E1025" s="5" t="n"/>
      <c r="F1025" s="6">
        <f>IF(B1025&amp;""="","",IFERROR(INDEX('المستفيدون'!$B$6:$B$505,MATCH(B1025&amp;"",'المستفيدون'!$A$6:$A$505,0))&amp;"","كود غير موجود"))</f>
        <v/>
      </c>
      <c r="G1025" s="6">
        <f>IF(F1025="كود غير موجود","راجع الكود",IF(AND(N(D1025)&gt;0,NOT(ISNUMBER(A1025))),"بدون تاريخ",""))</f>
        <v/>
      </c>
    </row>
    <row r="1026">
      <c r="A1026" s="17" t="n"/>
      <c r="B1026" s="5" t="n"/>
      <c r="C1026" s="5" t="n"/>
      <c r="D1026" s="14" t="n"/>
      <c r="E1026" s="5" t="n"/>
      <c r="F1026" s="6">
        <f>IF(B1026&amp;""="","",IFERROR(INDEX('المستفيدون'!$B$6:$B$505,MATCH(B1026&amp;"",'المستفيدون'!$A$6:$A$505,0))&amp;"","كود غير موجود"))</f>
        <v/>
      </c>
      <c r="G1026" s="6">
        <f>IF(F1026="كود غير موجود","راجع الكود",IF(AND(N(D1026)&gt;0,NOT(ISNUMBER(A1026))),"بدون تاريخ",""))</f>
        <v/>
      </c>
    </row>
    <row r="1027">
      <c r="A1027" s="17" t="n"/>
      <c r="B1027" s="5" t="n"/>
      <c r="C1027" s="5" t="n"/>
      <c r="D1027" s="14" t="n"/>
      <c r="E1027" s="5" t="n"/>
      <c r="F1027" s="6">
        <f>IF(B1027&amp;""="","",IFERROR(INDEX('المستفيدون'!$B$6:$B$505,MATCH(B1027&amp;"",'المستفيدون'!$A$6:$A$505,0))&amp;"","كود غير موجود"))</f>
        <v/>
      </c>
      <c r="G1027" s="6">
        <f>IF(F1027="كود غير موجود","راجع الكود",IF(AND(N(D1027)&gt;0,NOT(ISNUMBER(A1027))),"بدون تاريخ",""))</f>
        <v/>
      </c>
    </row>
    <row r="1028">
      <c r="A1028" s="17" t="n"/>
      <c r="B1028" s="5" t="n"/>
      <c r="C1028" s="5" t="n"/>
      <c r="D1028" s="14" t="n"/>
      <c r="E1028" s="5" t="n"/>
      <c r="F1028" s="6">
        <f>IF(B1028&amp;""="","",IFERROR(INDEX('المستفيدون'!$B$6:$B$505,MATCH(B1028&amp;"",'المستفيدون'!$A$6:$A$505,0))&amp;"","كود غير موجود"))</f>
        <v/>
      </c>
      <c r="G1028" s="6">
        <f>IF(F1028="كود غير موجود","راجع الكود",IF(AND(N(D1028)&gt;0,NOT(ISNUMBER(A1028))),"بدون تاريخ",""))</f>
        <v/>
      </c>
    </row>
    <row r="1029">
      <c r="A1029" s="17" t="n"/>
      <c r="B1029" s="5" t="n"/>
      <c r="C1029" s="5" t="n"/>
      <c r="D1029" s="14" t="n"/>
      <c r="E1029" s="5" t="n"/>
      <c r="F1029" s="6">
        <f>IF(B1029&amp;""="","",IFERROR(INDEX('المستفيدون'!$B$6:$B$505,MATCH(B1029&amp;"",'المستفيدون'!$A$6:$A$505,0))&amp;"","كود غير موجود"))</f>
        <v/>
      </c>
      <c r="G1029" s="6">
        <f>IF(F1029="كود غير موجود","راجع الكود",IF(AND(N(D1029)&gt;0,NOT(ISNUMBER(A1029))),"بدون تاريخ",""))</f>
        <v/>
      </c>
    </row>
    <row r="1030">
      <c r="A1030" s="17" t="n"/>
      <c r="B1030" s="5" t="n"/>
      <c r="C1030" s="5" t="n"/>
      <c r="D1030" s="14" t="n"/>
      <c r="E1030" s="5" t="n"/>
      <c r="F1030" s="6">
        <f>IF(B1030&amp;""="","",IFERROR(INDEX('المستفيدون'!$B$6:$B$505,MATCH(B1030&amp;"",'المستفيدون'!$A$6:$A$505,0))&amp;"","كود غير موجود"))</f>
        <v/>
      </c>
      <c r="G1030" s="6">
        <f>IF(F1030="كود غير موجود","راجع الكود",IF(AND(N(D1030)&gt;0,NOT(ISNUMBER(A1030))),"بدون تاريخ",""))</f>
        <v/>
      </c>
    </row>
    <row r="1031">
      <c r="A1031" s="17" t="n"/>
      <c r="B1031" s="5" t="n"/>
      <c r="C1031" s="5" t="n"/>
      <c r="D1031" s="14" t="n"/>
      <c r="E1031" s="5" t="n"/>
      <c r="F1031" s="6">
        <f>IF(B1031&amp;""="","",IFERROR(INDEX('المستفيدون'!$B$6:$B$505,MATCH(B1031&amp;"",'المستفيدون'!$A$6:$A$505,0))&amp;"","كود غير موجود"))</f>
        <v/>
      </c>
      <c r="G1031" s="6">
        <f>IF(F1031="كود غير موجود","راجع الكود",IF(AND(N(D1031)&gt;0,NOT(ISNUMBER(A1031))),"بدون تاريخ",""))</f>
        <v/>
      </c>
    </row>
    <row r="1032">
      <c r="A1032" s="17" t="n"/>
      <c r="B1032" s="5" t="n"/>
      <c r="C1032" s="5" t="n"/>
      <c r="D1032" s="14" t="n"/>
      <c r="E1032" s="5" t="n"/>
      <c r="F1032" s="6">
        <f>IF(B1032&amp;""="","",IFERROR(INDEX('المستفيدون'!$B$6:$B$505,MATCH(B1032&amp;"",'المستفيدون'!$A$6:$A$505,0))&amp;"","كود غير موجود"))</f>
        <v/>
      </c>
      <c r="G1032" s="6">
        <f>IF(F1032="كود غير موجود","راجع الكود",IF(AND(N(D1032)&gt;0,NOT(ISNUMBER(A1032))),"بدون تاريخ",""))</f>
        <v/>
      </c>
    </row>
    <row r="1033">
      <c r="A1033" s="17" t="n"/>
      <c r="B1033" s="5" t="n"/>
      <c r="C1033" s="5" t="n"/>
      <c r="D1033" s="14" t="n"/>
      <c r="E1033" s="5" t="n"/>
      <c r="F1033" s="6">
        <f>IF(B1033&amp;""="","",IFERROR(INDEX('المستفيدون'!$B$6:$B$505,MATCH(B1033&amp;"",'المستفيدون'!$A$6:$A$505,0))&amp;"","كود غير موجود"))</f>
        <v/>
      </c>
      <c r="G1033" s="6">
        <f>IF(F1033="كود غير موجود","راجع الكود",IF(AND(N(D1033)&gt;0,NOT(ISNUMBER(A1033))),"بدون تاريخ",""))</f>
        <v/>
      </c>
    </row>
    <row r="1034">
      <c r="A1034" s="17" t="n"/>
      <c r="B1034" s="5" t="n"/>
      <c r="C1034" s="5" t="n"/>
      <c r="D1034" s="14" t="n"/>
      <c r="E1034" s="5" t="n"/>
      <c r="F1034" s="6">
        <f>IF(B1034&amp;""="","",IFERROR(INDEX('المستفيدون'!$B$6:$B$505,MATCH(B1034&amp;"",'المستفيدون'!$A$6:$A$505,0))&amp;"","كود غير موجود"))</f>
        <v/>
      </c>
      <c r="G1034" s="6">
        <f>IF(F1034="كود غير موجود","راجع الكود",IF(AND(N(D1034)&gt;0,NOT(ISNUMBER(A1034))),"بدون تاريخ",""))</f>
        <v/>
      </c>
    </row>
    <row r="1035">
      <c r="A1035" s="17" t="n"/>
      <c r="B1035" s="5" t="n"/>
      <c r="C1035" s="5" t="n"/>
      <c r="D1035" s="14" t="n"/>
      <c r="E1035" s="5" t="n"/>
      <c r="F1035" s="6">
        <f>IF(B1035&amp;""="","",IFERROR(INDEX('المستفيدون'!$B$6:$B$505,MATCH(B1035&amp;"",'المستفيدون'!$A$6:$A$505,0))&amp;"","كود غير موجود"))</f>
        <v/>
      </c>
      <c r="G1035" s="6">
        <f>IF(F1035="كود غير موجود","راجع الكود",IF(AND(N(D1035)&gt;0,NOT(ISNUMBER(A1035))),"بدون تاريخ",""))</f>
        <v/>
      </c>
    </row>
    <row r="1036">
      <c r="A1036" s="17" t="n"/>
      <c r="B1036" s="5" t="n"/>
      <c r="C1036" s="5" t="n"/>
      <c r="D1036" s="14" t="n"/>
      <c r="E1036" s="5" t="n"/>
      <c r="F1036" s="6">
        <f>IF(B1036&amp;""="","",IFERROR(INDEX('المستفيدون'!$B$6:$B$505,MATCH(B1036&amp;"",'المستفيدون'!$A$6:$A$505,0))&amp;"","كود غير موجود"))</f>
        <v/>
      </c>
      <c r="G1036" s="6">
        <f>IF(F1036="كود غير موجود","راجع الكود",IF(AND(N(D1036)&gt;0,NOT(ISNUMBER(A1036))),"بدون تاريخ",""))</f>
        <v/>
      </c>
    </row>
    <row r="1037">
      <c r="A1037" s="17" t="n"/>
      <c r="B1037" s="5" t="n"/>
      <c r="C1037" s="5" t="n"/>
      <c r="D1037" s="14" t="n"/>
      <c r="E1037" s="5" t="n"/>
      <c r="F1037" s="6">
        <f>IF(B1037&amp;""="","",IFERROR(INDEX('المستفيدون'!$B$6:$B$505,MATCH(B1037&amp;"",'المستفيدون'!$A$6:$A$505,0))&amp;"","كود غير موجود"))</f>
        <v/>
      </c>
      <c r="G1037" s="6">
        <f>IF(F1037="كود غير موجود","راجع الكود",IF(AND(N(D1037)&gt;0,NOT(ISNUMBER(A1037))),"بدون تاريخ",""))</f>
        <v/>
      </c>
    </row>
    <row r="1038">
      <c r="A1038" s="17" t="n"/>
      <c r="B1038" s="5" t="n"/>
      <c r="C1038" s="5" t="n"/>
      <c r="D1038" s="14" t="n"/>
      <c r="E1038" s="5" t="n"/>
      <c r="F1038" s="6">
        <f>IF(B1038&amp;""="","",IFERROR(INDEX('المستفيدون'!$B$6:$B$505,MATCH(B1038&amp;"",'المستفيدون'!$A$6:$A$505,0))&amp;"","كود غير موجود"))</f>
        <v/>
      </c>
      <c r="G1038" s="6">
        <f>IF(F1038="كود غير موجود","راجع الكود",IF(AND(N(D1038)&gt;0,NOT(ISNUMBER(A1038))),"بدون تاريخ",""))</f>
        <v/>
      </c>
    </row>
    <row r="1039">
      <c r="A1039" s="17" t="n"/>
      <c r="B1039" s="5" t="n"/>
      <c r="C1039" s="5" t="n"/>
      <c r="D1039" s="14" t="n"/>
      <c r="E1039" s="5" t="n"/>
      <c r="F1039" s="6">
        <f>IF(B1039&amp;""="","",IFERROR(INDEX('المستفيدون'!$B$6:$B$505,MATCH(B1039&amp;"",'المستفيدون'!$A$6:$A$505,0))&amp;"","كود غير موجود"))</f>
        <v/>
      </c>
      <c r="G1039" s="6">
        <f>IF(F1039="كود غير موجود","راجع الكود",IF(AND(N(D1039)&gt;0,NOT(ISNUMBER(A1039))),"بدون تاريخ",""))</f>
        <v/>
      </c>
    </row>
    <row r="1040">
      <c r="A1040" s="17" t="n"/>
      <c r="B1040" s="5" t="n"/>
      <c r="C1040" s="5" t="n"/>
      <c r="D1040" s="14" t="n"/>
      <c r="E1040" s="5" t="n"/>
      <c r="F1040" s="6">
        <f>IF(B1040&amp;""="","",IFERROR(INDEX('المستفيدون'!$B$6:$B$505,MATCH(B1040&amp;"",'المستفيدون'!$A$6:$A$505,0))&amp;"","كود غير موجود"))</f>
        <v/>
      </c>
      <c r="G1040" s="6">
        <f>IF(F1040="كود غير موجود","راجع الكود",IF(AND(N(D1040)&gt;0,NOT(ISNUMBER(A1040))),"بدون تاريخ",""))</f>
        <v/>
      </c>
    </row>
    <row r="1041">
      <c r="A1041" s="17" t="n"/>
      <c r="B1041" s="5" t="n"/>
      <c r="C1041" s="5" t="n"/>
      <c r="D1041" s="14" t="n"/>
      <c r="E1041" s="5" t="n"/>
      <c r="F1041" s="6">
        <f>IF(B1041&amp;""="","",IFERROR(INDEX('المستفيدون'!$B$6:$B$505,MATCH(B1041&amp;"",'المستفيدون'!$A$6:$A$505,0))&amp;"","كود غير موجود"))</f>
        <v/>
      </c>
      <c r="G1041" s="6">
        <f>IF(F1041="كود غير موجود","راجع الكود",IF(AND(N(D1041)&gt;0,NOT(ISNUMBER(A1041))),"بدون تاريخ",""))</f>
        <v/>
      </c>
    </row>
    <row r="1042">
      <c r="A1042" s="17" t="n"/>
      <c r="B1042" s="5" t="n"/>
      <c r="C1042" s="5" t="n"/>
      <c r="D1042" s="14" t="n"/>
      <c r="E1042" s="5" t="n"/>
      <c r="F1042" s="6">
        <f>IF(B1042&amp;""="","",IFERROR(INDEX('المستفيدون'!$B$6:$B$505,MATCH(B1042&amp;"",'المستفيدون'!$A$6:$A$505,0))&amp;"","كود غير موجود"))</f>
        <v/>
      </c>
      <c r="G1042" s="6">
        <f>IF(F1042="كود غير موجود","راجع الكود",IF(AND(N(D1042)&gt;0,NOT(ISNUMBER(A1042))),"بدون تاريخ",""))</f>
        <v/>
      </c>
    </row>
    <row r="1043">
      <c r="A1043" s="17" t="n"/>
      <c r="B1043" s="5" t="n"/>
      <c r="C1043" s="5" t="n"/>
      <c r="D1043" s="14" t="n"/>
      <c r="E1043" s="5" t="n"/>
      <c r="F1043" s="6">
        <f>IF(B1043&amp;""="","",IFERROR(INDEX('المستفيدون'!$B$6:$B$505,MATCH(B1043&amp;"",'المستفيدون'!$A$6:$A$505,0))&amp;"","كود غير موجود"))</f>
        <v/>
      </c>
      <c r="G1043" s="6">
        <f>IF(F1043="كود غير موجود","راجع الكود",IF(AND(N(D1043)&gt;0,NOT(ISNUMBER(A1043))),"بدون تاريخ",""))</f>
        <v/>
      </c>
    </row>
    <row r="1044">
      <c r="A1044" s="17" t="n"/>
      <c r="B1044" s="5" t="n"/>
      <c r="C1044" s="5" t="n"/>
      <c r="D1044" s="14" t="n"/>
      <c r="E1044" s="5" t="n"/>
      <c r="F1044" s="6">
        <f>IF(B1044&amp;""="","",IFERROR(INDEX('المستفيدون'!$B$6:$B$505,MATCH(B1044&amp;"",'المستفيدون'!$A$6:$A$505,0))&amp;"","كود غير موجود"))</f>
        <v/>
      </c>
      <c r="G1044" s="6">
        <f>IF(F1044="كود غير موجود","راجع الكود",IF(AND(N(D1044)&gt;0,NOT(ISNUMBER(A1044))),"بدون تاريخ",""))</f>
        <v/>
      </c>
    </row>
    <row r="1045">
      <c r="A1045" s="17" t="n"/>
      <c r="B1045" s="5" t="n"/>
      <c r="C1045" s="5" t="n"/>
      <c r="D1045" s="14" t="n"/>
      <c r="E1045" s="5" t="n"/>
      <c r="F1045" s="6">
        <f>IF(B1045&amp;""="","",IFERROR(INDEX('المستفيدون'!$B$6:$B$505,MATCH(B1045&amp;"",'المستفيدون'!$A$6:$A$505,0))&amp;"","كود غير موجود"))</f>
        <v/>
      </c>
      <c r="G1045" s="6">
        <f>IF(F1045="كود غير موجود","راجع الكود",IF(AND(N(D1045)&gt;0,NOT(ISNUMBER(A1045))),"بدون تاريخ",""))</f>
        <v/>
      </c>
    </row>
    <row r="1046">
      <c r="A1046" s="17" t="n"/>
      <c r="B1046" s="5" t="n"/>
      <c r="C1046" s="5" t="n"/>
      <c r="D1046" s="14" t="n"/>
      <c r="E1046" s="5" t="n"/>
      <c r="F1046" s="6">
        <f>IF(B1046&amp;""="","",IFERROR(INDEX('المستفيدون'!$B$6:$B$505,MATCH(B1046&amp;"",'المستفيدون'!$A$6:$A$505,0))&amp;"","كود غير موجود"))</f>
        <v/>
      </c>
      <c r="G1046" s="6">
        <f>IF(F1046="كود غير موجود","راجع الكود",IF(AND(N(D1046)&gt;0,NOT(ISNUMBER(A1046))),"بدون تاريخ",""))</f>
        <v/>
      </c>
    </row>
    <row r="1047">
      <c r="A1047" s="17" t="n"/>
      <c r="B1047" s="5" t="n"/>
      <c r="C1047" s="5" t="n"/>
      <c r="D1047" s="14" t="n"/>
      <c r="E1047" s="5" t="n"/>
      <c r="F1047" s="6">
        <f>IF(B1047&amp;""="","",IFERROR(INDEX('المستفيدون'!$B$6:$B$505,MATCH(B1047&amp;"",'المستفيدون'!$A$6:$A$505,0))&amp;"","كود غير موجود"))</f>
        <v/>
      </c>
      <c r="G1047" s="6">
        <f>IF(F1047="كود غير موجود","راجع الكود",IF(AND(N(D1047)&gt;0,NOT(ISNUMBER(A1047))),"بدون تاريخ",""))</f>
        <v/>
      </c>
    </row>
    <row r="1048">
      <c r="A1048" s="17" t="n"/>
      <c r="B1048" s="5" t="n"/>
      <c r="C1048" s="5" t="n"/>
      <c r="D1048" s="14" t="n"/>
      <c r="E1048" s="5" t="n"/>
      <c r="F1048" s="6">
        <f>IF(B1048&amp;""="","",IFERROR(INDEX('المستفيدون'!$B$6:$B$505,MATCH(B1048&amp;"",'المستفيدون'!$A$6:$A$505,0))&amp;"","كود غير موجود"))</f>
        <v/>
      </c>
      <c r="G1048" s="6">
        <f>IF(F1048="كود غير موجود","راجع الكود",IF(AND(N(D1048)&gt;0,NOT(ISNUMBER(A1048))),"بدون تاريخ",""))</f>
        <v/>
      </c>
    </row>
    <row r="1049">
      <c r="A1049" s="17" t="n"/>
      <c r="B1049" s="5" t="n"/>
      <c r="C1049" s="5" t="n"/>
      <c r="D1049" s="14" t="n"/>
      <c r="E1049" s="5" t="n"/>
      <c r="F1049" s="6">
        <f>IF(B1049&amp;""="","",IFERROR(INDEX('المستفيدون'!$B$6:$B$505,MATCH(B1049&amp;"",'المستفيدون'!$A$6:$A$505,0))&amp;"","كود غير موجود"))</f>
        <v/>
      </c>
      <c r="G1049" s="6">
        <f>IF(F1049="كود غير موجود","راجع الكود",IF(AND(N(D1049)&gt;0,NOT(ISNUMBER(A1049))),"بدون تاريخ",""))</f>
        <v/>
      </c>
    </row>
    <row r="1050">
      <c r="A1050" s="17" t="n"/>
      <c r="B1050" s="5" t="n"/>
      <c r="C1050" s="5" t="n"/>
      <c r="D1050" s="14" t="n"/>
      <c r="E1050" s="5" t="n"/>
      <c r="F1050" s="6">
        <f>IF(B1050&amp;""="","",IFERROR(INDEX('المستفيدون'!$B$6:$B$505,MATCH(B1050&amp;"",'المستفيدون'!$A$6:$A$505,0))&amp;"","كود غير موجود"))</f>
        <v/>
      </c>
      <c r="G1050" s="6">
        <f>IF(F1050="كود غير موجود","راجع الكود",IF(AND(N(D1050)&gt;0,NOT(ISNUMBER(A1050))),"بدون تاريخ",""))</f>
        <v/>
      </c>
    </row>
    <row r="1051">
      <c r="A1051" s="17" t="n"/>
      <c r="B1051" s="5" t="n"/>
      <c r="C1051" s="5" t="n"/>
      <c r="D1051" s="14" t="n"/>
      <c r="E1051" s="5" t="n"/>
      <c r="F1051" s="6">
        <f>IF(B1051&amp;""="","",IFERROR(INDEX('المستفيدون'!$B$6:$B$505,MATCH(B1051&amp;"",'المستفيدون'!$A$6:$A$505,0))&amp;"","كود غير موجود"))</f>
        <v/>
      </c>
      <c r="G1051" s="6">
        <f>IF(F1051="كود غير موجود","راجع الكود",IF(AND(N(D1051)&gt;0,NOT(ISNUMBER(A1051))),"بدون تاريخ",""))</f>
        <v/>
      </c>
    </row>
    <row r="1052">
      <c r="A1052" s="17" t="n"/>
      <c r="B1052" s="5" t="n"/>
      <c r="C1052" s="5" t="n"/>
      <c r="D1052" s="14" t="n"/>
      <c r="E1052" s="5" t="n"/>
      <c r="F1052" s="6">
        <f>IF(B1052&amp;""="","",IFERROR(INDEX('المستفيدون'!$B$6:$B$505,MATCH(B1052&amp;"",'المستفيدون'!$A$6:$A$505,0))&amp;"","كود غير موجود"))</f>
        <v/>
      </c>
      <c r="G1052" s="6">
        <f>IF(F1052="كود غير موجود","راجع الكود",IF(AND(N(D1052)&gt;0,NOT(ISNUMBER(A1052))),"بدون تاريخ",""))</f>
        <v/>
      </c>
    </row>
    <row r="1053">
      <c r="A1053" s="17" t="n"/>
      <c r="B1053" s="5" t="n"/>
      <c r="C1053" s="5" t="n"/>
      <c r="D1053" s="14" t="n"/>
      <c r="E1053" s="5" t="n"/>
      <c r="F1053" s="6">
        <f>IF(B1053&amp;""="","",IFERROR(INDEX('المستفيدون'!$B$6:$B$505,MATCH(B1053&amp;"",'المستفيدون'!$A$6:$A$505,0))&amp;"","كود غير موجود"))</f>
        <v/>
      </c>
      <c r="G1053" s="6">
        <f>IF(F1053="كود غير موجود","راجع الكود",IF(AND(N(D1053)&gt;0,NOT(ISNUMBER(A1053))),"بدون تاريخ",""))</f>
        <v/>
      </c>
    </row>
    <row r="1054">
      <c r="A1054" s="17" t="n"/>
      <c r="B1054" s="5" t="n"/>
      <c r="C1054" s="5" t="n"/>
      <c r="D1054" s="14" t="n"/>
      <c r="E1054" s="5" t="n"/>
      <c r="F1054" s="6">
        <f>IF(B1054&amp;""="","",IFERROR(INDEX('المستفيدون'!$B$6:$B$505,MATCH(B1054&amp;"",'المستفيدون'!$A$6:$A$505,0))&amp;"","كود غير موجود"))</f>
        <v/>
      </c>
      <c r="G1054" s="6">
        <f>IF(F1054="كود غير موجود","راجع الكود",IF(AND(N(D1054)&gt;0,NOT(ISNUMBER(A1054))),"بدون تاريخ",""))</f>
        <v/>
      </c>
    </row>
    <row r="1055">
      <c r="A1055" s="17" t="n"/>
      <c r="B1055" s="5" t="n"/>
      <c r="C1055" s="5" t="n"/>
      <c r="D1055" s="14" t="n"/>
      <c r="E1055" s="5" t="n"/>
      <c r="F1055" s="6">
        <f>IF(B1055&amp;""="","",IFERROR(INDEX('المستفيدون'!$B$6:$B$505,MATCH(B1055&amp;"",'المستفيدون'!$A$6:$A$505,0))&amp;"","كود غير موجود"))</f>
        <v/>
      </c>
      <c r="G1055" s="6">
        <f>IF(F1055="كود غير موجود","راجع الكود",IF(AND(N(D1055)&gt;0,NOT(ISNUMBER(A1055))),"بدون تاريخ",""))</f>
        <v/>
      </c>
    </row>
    <row r="1056">
      <c r="A1056" s="17" t="n"/>
      <c r="B1056" s="5" t="n"/>
      <c r="C1056" s="5" t="n"/>
      <c r="D1056" s="14" t="n"/>
      <c r="E1056" s="5" t="n"/>
      <c r="F1056" s="6">
        <f>IF(B1056&amp;""="","",IFERROR(INDEX('المستفيدون'!$B$6:$B$505,MATCH(B1056&amp;"",'المستفيدون'!$A$6:$A$505,0))&amp;"","كود غير موجود"))</f>
        <v/>
      </c>
      <c r="G1056" s="6">
        <f>IF(F1056="كود غير موجود","راجع الكود",IF(AND(N(D1056)&gt;0,NOT(ISNUMBER(A1056))),"بدون تاريخ",""))</f>
        <v/>
      </c>
    </row>
    <row r="1057">
      <c r="A1057" s="17" t="n"/>
      <c r="B1057" s="5" t="n"/>
      <c r="C1057" s="5" t="n"/>
      <c r="D1057" s="14" t="n"/>
      <c r="E1057" s="5" t="n"/>
      <c r="F1057" s="6">
        <f>IF(B1057&amp;""="","",IFERROR(INDEX('المستفيدون'!$B$6:$B$505,MATCH(B1057&amp;"",'المستفيدون'!$A$6:$A$505,0))&amp;"","كود غير موجود"))</f>
        <v/>
      </c>
      <c r="G1057" s="6">
        <f>IF(F1057="كود غير موجود","راجع الكود",IF(AND(N(D1057)&gt;0,NOT(ISNUMBER(A1057))),"بدون تاريخ",""))</f>
        <v/>
      </c>
    </row>
    <row r="1058">
      <c r="A1058" s="17" t="n"/>
      <c r="B1058" s="5" t="n"/>
      <c r="C1058" s="5" t="n"/>
      <c r="D1058" s="14" t="n"/>
      <c r="E1058" s="5" t="n"/>
      <c r="F1058" s="6">
        <f>IF(B1058&amp;""="","",IFERROR(INDEX('المستفيدون'!$B$6:$B$505,MATCH(B1058&amp;"",'المستفيدون'!$A$6:$A$505,0))&amp;"","كود غير موجود"))</f>
        <v/>
      </c>
      <c r="G1058" s="6">
        <f>IF(F1058="كود غير موجود","راجع الكود",IF(AND(N(D1058)&gt;0,NOT(ISNUMBER(A1058))),"بدون تاريخ",""))</f>
        <v/>
      </c>
    </row>
    <row r="1059">
      <c r="A1059" s="17" t="n"/>
      <c r="B1059" s="5" t="n"/>
      <c r="C1059" s="5" t="n"/>
      <c r="D1059" s="14" t="n"/>
      <c r="E1059" s="5" t="n"/>
      <c r="F1059" s="6">
        <f>IF(B1059&amp;""="","",IFERROR(INDEX('المستفيدون'!$B$6:$B$505,MATCH(B1059&amp;"",'المستفيدون'!$A$6:$A$505,0))&amp;"","كود غير موجود"))</f>
        <v/>
      </c>
      <c r="G1059" s="6">
        <f>IF(F1059="كود غير موجود","راجع الكود",IF(AND(N(D1059)&gt;0,NOT(ISNUMBER(A1059))),"بدون تاريخ",""))</f>
        <v/>
      </c>
    </row>
    <row r="1060">
      <c r="A1060" s="17" t="n"/>
      <c r="B1060" s="5" t="n"/>
      <c r="C1060" s="5" t="n"/>
      <c r="D1060" s="14" t="n"/>
      <c r="E1060" s="5" t="n"/>
      <c r="F1060" s="6">
        <f>IF(B1060&amp;""="","",IFERROR(INDEX('المستفيدون'!$B$6:$B$505,MATCH(B1060&amp;"",'المستفيدون'!$A$6:$A$505,0))&amp;"","كود غير موجود"))</f>
        <v/>
      </c>
      <c r="G1060" s="6">
        <f>IF(F1060="كود غير موجود","راجع الكود",IF(AND(N(D1060)&gt;0,NOT(ISNUMBER(A1060))),"بدون تاريخ",""))</f>
        <v/>
      </c>
    </row>
    <row r="1061">
      <c r="A1061" s="17" t="n"/>
      <c r="B1061" s="5" t="n"/>
      <c r="C1061" s="5" t="n"/>
      <c r="D1061" s="14" t="n"/>
      <c r="E1061" s="5" t="n"/>
      <c r="F1061" s="6">
        <f>IF(B1061&amp;""="","",IFERROR(INDEX('المستفيدون'!$B$6:$B$505,MATCH(B1061&amp;"",'المستفيدون'!$A$6:$A$505,0))&amp;"","كود غير موجود"))</f>
        <v/>
      </c>
      <c r="G1061" s="6">
        <f>IF(F1061="كود غير موجود","راجع الكود",IF(AND(N(D1061)&gt;0,NOT(ISNUMBER(A1061))),"بدون تاريخ",""))</f>
        <v/>
      </c>
    </row>
    <row r="1062">
      <c r="A1062" s="17" t="n"/>
      <c r="B1062" s="5" t="n"/>
      <c r="C1062" s="5" t="n"/>
      <c r="D1062" s="14" t="n"/>
      <c r="E1062" s="5" t="n"/>
      <c r="F1062" s="6">
        <f>IF(B1062&amp;""="","",IFERROR(INDEX('المستفيدون'!$B$6:$B$505,MATCH(B1062&amp;"",'المستفيدون'!$A$6:$A$505,0))&amp;"","كود غير موجود"))</f>
        <v/>
      </c>
      <c r="G1062" s="6">
        <f>IF(F1062="كود غير موجود","راجع الكود",IF(AND(N(D1062)&gt;0,NOT(ISNUMBER(A1062))),"بدون تاريخ",""))</f>
        <v/>
      </c>
    </row>
    <row r="1063">
      <c r="A1063" s="17" t="n"/>
      <c r="B1063" s="5" t="n"/>
      <c r="C1063" s="5" t="n"/>
      <c r="D1063" s="14" t="n"/>
      <c r="E1063" s="5" t="n"/>
      <c r="F1063" s="6">
        <f>IF(B1063&amp;""="","",IFERROR(INDEX('المستفيدون'!$B$6:$B$505,MATCH(B1063&amp;"",'المستفيدون'!$A$6:$A$505,0))&amp;"","كود غير موجود"))</f>
        <v/>
      </c>
      <c r="G1063" s="6">
        <f>IF(F1063="كود غير موجود","راجع الكود",IF(AND(N(D1063)&gt;0,NOT(ISNUMBER(A1063))),"بدون تاريخ",""))</f>
        <v/>
      </c>
    </row>
    <row r="1064">
      <c r="A1064" s="17" t="n"/>
      <c r="B1064" s="5" t="n"/>
      <c r="C1064" s="5" t="n"/>
      <c r="D1064" s="14" t="n"/>
      <c r="E1064" s="5" t="n"/>
      <c r="F1064" s="6">
        <f>IF(B1064&amp;""="","",IFERROR(INDEX('المستفيدون'!$B$6:$B$505,MATCH(B1064&amp;"",'المستفيدون'!$A$6:$A$505,0))&amp;"","كود غير موجود"))</f>
        <v/>
      </c>
      <c r="G1064" s="6">
        <f>IF(F1064="كود غير موجود","راجع الكود",IF(AND(N(D1064)&gt;0,NOT(ISNUMBER(A1064))),"بدون تاريخ",""))</f>
        <v/>
      </c>
    </row>
    <row r="1065">
      <c r="A1065" s="17" t="n"/>
      <c r="B1065" s="5" t="n"/>
      <c r="C1065" s="5" t="n"/>
      <c r="D1065" s="14" t="n"/>
      <c r="E1065" s="5" t="n"/>
      <c r="F1065" s="6">
        <f>IF(B1065&amp;""="","",IFERROR(INDEX('المستفيدون'!$B$6:$B$505,MATCH(B1065&amp;"",'المستفيدون'!$A$6:$A$505,0))&amp;"","كود غير موجود"))</f>
        <v/>
      </c>
      <c r="G1065" s="6">
        <f>IF(F1065="كود غير موجود","راجع الكود",IF(AND(N(D1065)&gt;0,NOT(ISNUMBER(A1065))),"بدون تاريخ",""))</f>
        <v/>
      </c>
    </row>
    <row r="1066">
      <c r="A1066" s="17" t="n"/>
      <c r="B1066" s="5" t="n"/>
      <c r="C1066" s="5" t="n"/>
      <c r="D1066" s="14" t="n"/>
      <c r="E1066" s="5" t="n"/>
      <c r="F1066" s="6">
        <f>IF(B1066&amp;""="","",IFERROR(INDEX('المستفيدون'!$B$6:$B$505,MATCH(B1066&amp;"",'المستفيدون'!$A$6:$A$505,0))&amp;"","كود غير موجود"))</f>
        <v/>
      </c>
      <c r="G1066" s="6">
        <f>IF(F1066="كود غير موجود","راجع الكود",IF(AND(N(D1066)&gt;0,NOT(ISNUMBER(A1066))),"بدون تاريخ",""))</f>
        <v/>
      </c>
    </row>
    <row r="1067">
      <c r="A1067" s="17" t="n"/>
      <c r="B1067" s="5" t="n"/>
      <c r="C1067" s="5" t="n"/>
      <c r="D1067" s="14" t="n"/>
      <c r="E1067" s="5" t="n"/>
      <c r="F1067" s="6">
        <f>IF(B1067&amp;""="","",IFERROR(INDEX('المستفيدون'!$B$6:$B$505,MATCH(B1067&amp;"",'المستفيدون'!$A$6:$A$505,0))&amp;"","كود غير موجود"))</f>
        <v/>
      </c>
      <c r="G1067" s="6">
        <f>IF(F1067="كود غير موجود","راجع الكود",IF(AND(N(D1067)&gt;0,NOT(ISNUMBER(A1067))),"بدون تاريخ",""))</f>
        <v/>
      </c>
    </row>
    <row r="1068">
      <c r="A1068" s="17" t="n"/>
      <c r="B1068" s="5" t="n"/>
      <c r="C1068" s="5" t="n"/>
      <c r="D1068" s="14" t="n"/>
      <c r="E1068" s="5" t="n"/>
      <c r="F1068" s="6">
        <f>IF(B1068&amp;""="","",IFERROR(INDEX('المستفيدون'!$B$6:$B$505,MATCH(B1068&amp;"",'المستفيدون'!$A$6:$A$505,0))&amp;"","كود غير موجود"))</f>
        <v/>
      </c>
      <c r="G1068" s="6">
        <f>IF(F1068="كود غير موجود","راجع الكود",IF(AND(N(D1068)&gt;0,NOT(ISNUMBER(A1068))),"بدون تاريخ",""))</f>
        <v/>
      </c>
    </row>
    <row r="1069">
      <c r="A1069" s="17" t="n"/>
      <c r="B1069" s="5" t="n"/>
      <c r="C1069" s="5" t="n"/>
      <c r="D1069" s="14" t="n"/>
      <c r="E1069" s="5" t="n"/>
      <c r="F1069" s="6">
        <f>IF(B1069&amp;""="","",IFERROR(INDEX('المستفيدون'!$B$6:$B$505,MATCH(B1069&amp;"",'المستفيدون'!$A$6:$A$505,0))&amp;"","كود غير موجود"))</f>
        <v/>
      </c>
      <c r="G1069" s="6">
        <f>IF(F1069="كود غير موجود","راجع الكود",IF(AND(N(D1069)&gt;0,NOT(ISNUMBER(A1069))),"بدون تاريخ",""))</f>
        <v/>
      </c>
    </row>
    <row r="1070">
      <c r="A1070" s="17" t="n"/>
      <c r="B1070" s="5" t="n"/>
      <c r="C1070" s="5" t="n"/>
      <c r="D1070" s="14" t="n"/>
      <c r="E1070" s="5" t="n"/>
      <c r="F1070" s="6">
        <f>IF(B1070&amp;""="","",IFERROR(INDEX('المستفيدون'!$B$6:$B$505,MATCH(B1070&amp;"",'المستفيدون'!$A$6:$A$505,0))&amp;"","كود غير موجود"))</f>
        <v/>
      </c>
      <c r="G1070" s="6">
        <f>IF(F1070="كود غير موجود","راجع الكود",IF(AND(N(D1070)&gt;0,NOT(ISNUMBER(A1070))),"بدون تاريخ",""))</f>
        <v/>
      </c>
    </row>
    <row r="1071">
      <c r="A1071" s="17" t="n"/>
      <c r="B1071" s="5" t="n"/>
      <c r="C1071" s="5" t="n"/>
      <c r="D1071" s="14" t="n"/>
      <c r="E1071" s="5" t="n"/>
      <c r="F1071" s="6">
        <f>IF(B1071&amp;""="","",IFERROR(INDEX('المستفيدون'!$B$6:$B$505,MATCH(B1071&amp;"",'المستفيدون'!$A$6:$A$505,0))&amp;"","كود غير موجود"))</f>
        <v/>
      </c>
      <c r="G1071" s="6">
        <f>IF(F1071="كود غير موجود","راجع الكود",IF(AND(N(D1071)&gt;0,NOT(ISNUMBER(A1071))),"بدون تاريخ",""))</f>
        <v/>
      </c>
    </row>
    <row r="1072">
      <c r="A1072" s="17" t="n"/>
      <c r="B1072" s="5" t="n"/>
      <c r="C1072" s="5" t="n"/>
      <c r="D1072" s="14" t="n"/>
      <c r="E1072" s="5" t="n"/>
      <c r="F1072" s="6">
        <f>IF(B1072&amp;""="","",IFERROR(INDEX('المستفيدون'!$B$6:$B$505,MATCH(B1072&amp;"",'المستفيدون'!$A$6:$A$505,0))&amp;"","كود غير موجود"))</f>
        <v/>
      </c>
      <c r="G1072" s="6">
        <f>IF(F1072="كود غير موجود","راجع الكود",IF(AND(N(D1072)&gt;0,NOT(ISNUMBER(A1072))),"بدون تاريخ",""))</f>
        <v/>
      </c>
    </row>
    <row r="1073">
      <c r="A1073" s="17" t="n"/>
      <c r="B1073" s="5" t="n"/>
      <c r="C1073" s="5" t="n"/>
      <c r="D1073" s="14" t="n"/>
      <c r="E1073" s="5" t="n"/>
      <c r="F1073" s="6">
        <f>IF(B1073&amp;""="","",IFERROR(INDEX('المستفيدون'!$B$6:$B$505,MATCH(B1073&amp;"",'المستفيدون'!$A$6:$A$505,0))&amp;"","كود غير موجود"))</f>
        <v/>
      </c>
      <c r="G1073" s="6">
        <f>IF(F1073="كود غير موجود","راجع الكود",IF(AND(N(D1073)&gt;0,NOT(ISNUMBER(A1073))),"بدون تاريخ",""))</f>
        <v/>
      </c>
    </row>
    <row r="1074">
      <c r="A1074" s="17" t="n"/>
      <c r="B1074" s="5" t="n"/>
      <c r="C1074" s="5" t="n"/>
      <c r="D1074" s="14" t="n"/>
      <c r="E1074" s="5" t="n"/>
      <c r="F1074" s="6">
        <f>IF(B1074&amp;""="","",IFERROR(INDEX('المستفيدون'!$B$6:$B$505,MATCH(B1074&amp;"",'المستفيدون'!$A$6:$A$505,0))&amp;"","كود غير موجود"))</f>
        <v/>
      </c>
      <c r="G1074" s="6">
        <f>IF(F1074="كود غير موجود","راجع الكود",IF(AND(N(D1074)&gt;0,NOT(ISNUMBER(A1074))),"بدون تاريخ",""))</f>
        <v/>
      </c>
    </row>
    <row r="1075">
      <c r="A1075" s="17" t="n"/>
      <c r="B1075" s="5" t="n"/>
      <c r="C1075" s="5" t="n"/>
      <c r="D1075" s="14" t="n"/>
      <c r="E1075" s="5" t="n"/>
      <c r="F1075" s="6">
        <f>IF(B1075&amp;""="","",IFERROR(INDEX('المستفيدون'!$B$6:$B$505,MATCH(B1075&amp;"",'المستفيدون'!$A$6:$A$505,0))&amp;"","كود غير موجود"))</f>
        <v/>
      </c>
      <c r="G1075" s="6">
        <f>IF(F1075="كود غير موجود","راجع الكود",IF(AND(N(D1075)&gt;0,NOT(ISNUMBER(A1075))),"بدون تاريخ",""))</f>
        <v/>
      </c>
    </row>
    <row r="1076">
      <c r="A1076" s="17" t="n"/>
      <c r="B1076" s="5" t="n"/>
      <c r="C1076" s="5" t="n"/>
      <c r="D1076" s="14" t="n"/>
      <c r="E1076" s="5" t="n"/>
      <c r="F1076" s="6">
        <f>IF(B1076&amp;""="","",IFERROR(INDEX('المستفيدون'!$B$6:$B$505,MATCH(B1076&amp;"",'المستفيدون'!$A$6:$A$505,0))&amp;"","كود غير موجود"))</f>
        <v/>
      </c>
      <c r="G1076" s="6">
        <f>IF(F1076="كود غير موجود","راجع الكود",IF(AND(N(D1076)&gt;0,NOT(ISNUMBER(A1076))),"بدون تاريخ",""))</f>
        <v/>
      </c>
    </row>
    <row r="1077">
      <c r="A1077" s="17" t="n"/>
      <c r="B1077" s="5" t="n"/>
      <c r="C1077" s="5" t="n"/>
      <c r="D1077" s="14" t="n"/>
      <c r="E1077" s="5" t="n"/>
      <c r="F1077" s="6">
        <f>IF(B1077&amp;""="","",IFERROR(INDEX('المستفيدون'!$B$6:$B$505,MATCH(B1077&amp;"",'المستفيدون'!$A$6:$A$505,0))&amp;"","كود غير موجود"))</f>
        <v/>
      </c>
      <c r="G1077" s="6">
        <f>IF(F1077="كود غير موجود","راجع الكود",IF(AND(N(D1077)&gt;0,NOT(ISNUMBER(A1077))),"بدون تاريخ",""))</f>
        <v/>
      </c>
    </row>
    <row r="1078">
      <c r="A1078" s="17" t="n"/>
      <c r="B1078" s="5" t="n"/>
      <c r="C1078" s="5" t="n"/>
      <c r="D1078" s="14" t="n"/>
      <c r="E1078" s="5" t="n"/>
      <c r="F1078" s="6">
        <f>IF(B1078&amp;""="","",IFERROR(INDEX('المستفيدون'!$B$6:$B$505,MATCH(B1078&amp;"",'المستفيدون'!$A$6:$A$505,0))&amp;"","كود غير موجود"))</f>
        <v/>
      </c>
      <c r="G1078" s="6">
        <f>IF(F1078="كود غير موجود","راجع الكود",IF(AND(N(D1078)&gt;0,NOT(ISNUMBER(A1078))),"بدون تاريخ",""))</f>
        <v/>
      </c>
    </row>
    <row r="1079">
      <c r="A1079" s="17" t="n"/>
      <c r="B1079" s="5" t="n"/>
      <c r="C1079" s="5" t="n"/>
      <c r="D1079" s="14" t="n"/>
      <c r="E1079" s="5" t="n"/>
      <c r="F1079" s="6">
        <f>IF(B1079&amp;""="","",IFERROR(INDEX('المستفيدون'!$B$6:$B$505,MATCH(B1079&amp;"",'المستفيدون'!$A$6:$A$505,0))&amp;"","كود غير موجود"))</f>
        <v/>
      </c>
      <c r="G1079" s="6">
        <f>IF(F1079="كود غير موجود","راجع الكود",IF(AND(N(D1079)&gt;0,NOT(ISNUMBER(A1079))),"بدون تاريخ",""))</f>
        <v/>
      </c>
    </row>
    <row r="1080">
      <c r="A1080" s="17" t="n"/>
      <c r="B1080" s="5" t="n"/>
      <c r="C1080" s="5" t="n"/>
      <c r="D1080" s="14" t="n"/>
      <c r="E1080" s="5" t="n"/>
      <c r="F1080" s="6">
        <f>IF(B1080&amp;""="","",IFERROR(INDEX('المستفيدون'!$B$6:$B$505,MATCH(B1080&amp;"",'المستفيدون'!$A$6:$A$505,0))&amp;"","كود غير موجود"))</f>
        <v/>
      </c>
      <c r="G1080" s="6">
        <f>IF(F1080="كود غير موجود","راجع الكود",IF(AND(N(D1080)&gt;0,NOT(ISNUMBER(A1080))),"بدون تاريخ",""))</f>
        <v/>
      </c>
    </row>
    <row r="1081">
      <c r="A1081" s="17" t="n"/>
      <c r="B1081" s="5" t="n"/>
      <c r="C1081" s="5" t="n"/>
      <c r="D1081" s="14" t="n"/>
      <c r="E1081" s="5" t="n"/>
      <c r="F1081" s="6">
        <f>IF(B1081&amp;""="","",IFERROR(INDEX('المستفيدون'!$B$6:$B$505,MATCH(B1081&amp;"",'المستفيدون'!$A$6:$A$505,0))&amp;"","كود غير موجود"))</f>
        <v/>
      </c>
      <c r="G1081" s="6">
        <f>IF(F1081="كود غير موجود","راجع الكود",IF(AND(N(D1081)&gt;0,NOT(ISNUMBER(A1081))),"بدون تاريخ",""))</f>
        <v/>
      </c>
    </row>
    <row r="1082">
      <c r="A1082" s="17" t="n"/>
      <c r="B1082" s="5" t="n"/>
      <c r="C1082" s="5" t="n"/>
      <c r="D1082" s="14" t="n"/>
      <c r="E1082" s="5" t="n"/>
      <c r="F1082" s="6">
        <f>IF(B1082&amp;""="","",IFERROR(INDEX('المستفيدون'!$B$6:$B$505,MATCH(B1082&amp;"",'المستفيدون'!$A$6:$A$505,0))&amp;"","كود غير موجود"))</f>
        <v/>
      </c>
      <c r="G1082" s="6">
        <f>IF(F1082="كود غير موجود","راجع الكود",IF(AND(N(D1082)&gt;0,NOT(ISNUMBER(A1082))),"بدون تاريخ",""))</f>
        <v/>
      </c>
    </row>
    <row r="1083">
      <c r="A1083" s="17" t="n"/>
      <c r="B1083" s="5" t="n"/>
      <c r="C1083" s="5" t="n"/>
      <c r="D1083" s="14" t="n"/>
      <c r="E1083" s="5" t="n"/>
      <c r="F1083" s="6">
        <f>IF(B1083&amp;""="","",IFERROR(INDEX('المستفيدون'!$B$6:$B$505,MATCH(B1083&amp;"",'المستفيدون'!$A$6:$A$505,0))&amp;"","كود غير موجود"))</f>
        <v/>
      </c>
      <c r="G1083" s="6">
        <f>IF(F1083="كود غير موجود","راجع الكود",IF(AND(N(D1083)&gt;0,NOT(ISNUMBER(A1083))),"بدون تاريخ",""))</f>
        <v/>
      </c>
    </row>
    <row r="1084">
      <c r="A1084" s="17" t="n"/>
      <c r="B1084" s="5" t="n"/>
      <c r="C1084" s="5" t="n"/>
      <c r="D1084" s="14" t="n"/>
      <c r="E1084" s="5" t="n"/>
      <c r="F1084" s="6">
        <f>IF(B1084&amp;""="","",IFERROR(INDEX('المستفيدون'!$B$6:$B$505,MATCH(B1084&amp;"",'المستفيدون'!$A$6:$A$505,0))&amp;"","كود غير موجود"))</f>
        <v/>
      </c>
      <c r="G1084" s="6">
        <f>IF(F1084="كود غير موجود","راجع الكود",IF(AND(N(D1084)&gt;0,NOT(ISNUMBER(A1084))),"بدون تاريخ",""))</f>
        <v/>
      </c>
    </row>
    <row r="1085">
      <c r="A1085" s="17" t="n"/>
      <c r="B1085" s="5" t="n"/>
      <c r="C1085" s="5" t="n"/>
      <c r="D1085" s="14" t="n"/>
      <c r="E1085" s="5" t="n"/>
      <c r="F1085" s="6">
        <f>IF(B1085&amp;""="","",IFERROR(INDEX('المستفيدون'!$B$6:$B$505,MATCH(B1085&amp;"",'المستفيدون'!$A$6:$A$505,0))&amp;"","كود غير موجود"))</f>
        <v/>
      </c>
      <c r="G1085" s="6">
        <f>IF(F1085="كود غير موجود","راجع الكود",IF(AND(N(D1085)&gt;0,NOT(ISNUMBER(A1085))),"بدون تاريخ",""))</f>
        <v/>
      </c>
    </row>
    <row r="1086">
      <c r="A1086" s="17" t="n"/>
      <c r="B1086" s="5" t="n"/>
      <c r="C1086" s="5" t="n"/>
      <c r="D1086" s="14" t="n"/>
      <c r="E1086" s="5" t="n"/>
      <c r="F1086" s="6">
        <f>IF(B1086&amp;""="","",IFERROR(INDEX('المستفيدون'!$B$6:$B$505,MATCH(B1086&amp;"",'المستفيدون'!$A$6:$A$505,0))&amp;"","كود غير موجود"))</f>
        <v/>
      </c>
      <c r="G1086" s="6">
        <f>IF(F1086="كود غير موجود","راجع الكود",IF(AND(N(D1086)&gt;0,NOT(ISNUMBER(A1086))),"بدون تاريخ",""))</f>
        <v/>
      </c>
    </row>
    <row r="1087">
      <c r="A1087" s="17" t="n"/>
      <c r="B1087" s="5" t="n"/>
      <c r="C1087" s="5" t="n"/>
      <c r="D1087" s="14" t="n"/>
      <c r="E1087" s="5" t="n"/>
      <c r="F1087" s="6">
        <f>IF(B1087&amp;""="","",IFERROR(INDEX('المستفيدون'!$B$6:$B$505,MATCH(B1087&amp;"",'المستفيدون'!$A$6:$A$505,0))&amp;"","كود غير موجود"))</f>
        <v/>
      </c>
      <c r="G1087" s="6">
        <f>IF(F1087="كود غير موجود","راجع الكود",IF(AND(N(D1087)&gt;0,NOT(ISNUMBER(A1087))),"بدون تاريخ",""))</f>
        <v/>
      </c>
    </row>
    <row r="1088">
      <c r="A1088" s="17" t="n"/>
      <c r="B1088" s="5" t="n"/>
      <c r="C1088" s="5" t="n"/>
      <c r="D1088" s="14" t="n"/>
      <c r="E1088" s="5" t="n"/>
      <c r="F1088" s="6">
        <f>IF(B1088&amp;""="","",IFERROR(INDEX('المستفيدون'!$B$6:$B$505,MATCH(B1088&amp;"",'المستفيدون'!$A$6:$A$505,0))&amp;"","كود غير موجود"))</f>
        <v/>
      </c>
      <c r="G1088" s="6">
        <f>IF(F1088="كود غير موجود","راجع الكود",IF(AND(N(D1088)&gt;0,NOT(ISNUMBER(A1088))),"بدون تاريخ",""))</f>
        <v/>
      </c>
    </row>
    <row r="1089">
      <c r="A1089" s="17" t="n"/>
      <c r="B1089" s="5" t="n"/>
      <c r="C1089" s="5" t="n"/>
      <c r="D1089" s="14" t="n"/>
      <c r="E1089" s="5" t="n"/>
      <c r="F1089" s="6">
        <f>IF(B1089&amp;""="","",IFERROR(INDEX('المستفيدون'!$B$6:$B$505,MATCH(B1089&amp;"",'المستفيدون'!$A$6:$A$505,0))&amp;"","كود غير موجود"))</f>
        <v/>
      </c>
      <c r="G1089" s="6">
        <f>IF(F1089="كود غير موجود","راجع الكود",IF(AND(N(D1089)&gt;0,NOT(ISNUMBER(A1089))),"بدون تاريخ",""))</f>
        <v/>
      </c>
    </row>
    <row r="1090">
      <c r="A1090" s="17" t="n"/>
      <c r="B1090" s="5" t="n"/>
      <c r="C1090" s="5" t="n"/>
      <c r="D1090" s="14" t="n"/>
      <c r="E1090" s="5" t="n"/>
      <c r="F1090" s="6">
        <f>IF(B1090&amp;""="","",IFERROR(INDEX('المستفيدون'!$B$6:$B$505,MATCH(B1090&amp;"",'المستفيدون'!$A$6:$A$505,0))&amp;"","كود غير موجود"))</f>
        <v/>
      </c>
      <c r="G1090" s="6">
        <f>IF(F1090="كود غير موجود","راجع الكود",IF(AND(N(D1090)&gt;0,NOT(ISNUMBER(A1090))),"بدون تاريخ",""))</f>
        <v/>
      </c>
    </row>
    <row r="1091">
      <c r="A1091" s="17" t="n"/>
      <c r="B1091" s="5" t="n"/>
      <c r="C1091" s="5" t="n"/>
      <c r="D1091" s="14" t="n"/>
      <c r="E1091" s="5" t="n"/>
      <c r="F1091" s="6">
        <f>IF(B1091&amp;""="","",IFERROR(INDEX('المستفيدون'!$B$6:$B$505,MATCH(B1091&amp;"",'المستفيدون'!$A$6:$A$505,0))&amp;"","كود غير موجود"))</f>
        <v/>
      </c>
      <c r="G1091" s="6">
        <f>IF(F1091="كود غير موجود","راجع الكود",IF(AND(N(D1091)&gt;0,NOT(ISNUMBER(A1091))),"بدون تاريخ",""))</f>
        <v/>
      </c>
    </row>
    <row r="1092">
      <c r="A1092" s="17" t="n"/>
      <c r="B1092" s="5" t="n"/>
      <c r="C1092" s="5" t="n"/>
      <c r="D1092" s="14" t="n"/>
      <c r="E1092" s="5" t="n"/>
      <c r="F1092" s="6">
        <f>IF(B1092&amp;""="","",IFERROR(INDEX('المستفيدون'!$B$6:$B$505,MATCH(B1092&amp;"",'المستفيدون'!$A$6:$A$505,0))&amp;"","كود غير موجود"))</f>
        <v/>
      </c>
      <c r="G1092" s="6">
        <f>IF(F1092="كود غير موجود","راجع الكود",IF(AND(N(D1092)&gt;0,NOT(ISNUMBER(A1092))),"بدون تاريخ",""))</f>
        <v/>
      </c>
    </row>
    <row r="1093">
      <c r="A1093" s="17" t="n"/>
      <c r="B1093" s="5" t="n"/>
      <c r="C1093" s="5" t="n"/>
      <c r="D1093" s="14" t="n"/>
      <c r="E1093" s="5" t="n"/>
      <c r="F1093" s="6">
        <f>IF(B1093&amp;""="","",IFERROR(INDEX('المستفيدون'!$B$6:$B$505,MATCH(B1093&amp;"",'المستفيدون'!$A$6:$A$505,0))&amp;"","كود غير موجود"))</f>
        <v/>
      </c>
      <c r="G1093" s="6">
        <f>IF(F1093="كود غير موجود","راجع الكود",IF(AND(N(D1093)&gt;0,NOT(ISNUMBER(A1093))),"بدون تاريخ",""))</f>
        <v/>
      </c>
    </row>
    <row r="1094">
      <c r="A1094" s="17" t="n"/>
      <c r="B1094" s="5" t="n"/>
      <c r="C1094" s="5" t="n"/>
      <c r="D1094" s="14" t="n"/>
      <c r="E1094" s="5" t="n"/>
      <c r="F1094" s="6">
        <f>IF(B1094&amp;""="","",IFERROR(INDEX('المستفيدون'!$B$6:$B$505,MATCH(B1094&amp;"",'المستفيدون'!$A$6:$A$505,0))&amp;"","كود غير موجود"))</f>
        <v/>
      </c>
      <c r="G1094" s="6">
        <f>IF(F1094="كود غير موجود","راجع الكود",IF(AND(N(D1094)&gt;0,NOT(ISNUMBER(A1094))),"بدون تاريخ",""))</f>
        <v/>
      </c>
    </row>
    <row r="1095">
      <c r="A1095" s="17" t="n"/>
      <c r="B1095" s="5" t="n"/>
      <c r="C1095" s="5" t="n"/>
      <c r="D1095" s="14" t="n"/>
      <c r="E1095" s="5" t="n"/>
      <c r="F1095" s="6">
        <f>IF(B1095&amp;""="","",IFERROR(INDEX('المستفيدون'!$B$6:$B$505,MATCH(B1095&amp;"",'المستفيدون'!$A$6:$A$505,0))&amp;"","كود غير موجود"))</f>
        <v/>
      </c>
      <c r="G1095" s="6">
        <f>IF(F1095="كود غير موجود","راجع الكود",IF(AND(N(D1095)&gt;0,NOT(ISNUMBER(A1095))),"بدون تاريخ",""))</f>
        <v/>
      </c>
    </row>
    <row r="1096">
      <c r="A1096" s="17" t="n"/>
      <c r="B1096" s="5" t="n"/>
      <c r="C1096" s="5" t="n"/>
      <c r="D1096" s="14" t="n"/>
      <c r="E1096" s="5" t="n"/>
      <c r="F1096" s="6">
        <f>IF(B1096&amp;""="","",IFERROR(INDEX('المستفيدون'!$B$6:$B$505,MATCH(B1096&amp;"",'المستفيدون'!$A$6:$A$505,0))&amp;"","كود غير موجود"))</f>
        <v/>
      </c>
      <c r="G1096" s="6">
        <f>IF(F1096="كود غير موجود","راجع الكود",IF(AND(N(D1096)&gt;0,NOT(ISNUMBER(A1096))),"بدون تاريخ",""))</f>
        <v/>
      </c>
    </row>
    <row r="1097">
      <c r="A1097" s="17" t="n"/>
      <c r="B1097" s="5" t="n"/>
      <c r="C1097" s="5" t="n"/>
      <c r="D1097" s="14" t="n"/>
      <c r="E1097" s="5" t="n"/>
      <c r="F1097" s="6">
        <f>IF(B1097&amp;""="","",IFERROR(INDEX('المستفيدون'!$B$6:$B$505,MATCH(B1097&amp;"",'المستفيدون'!$A$6:$A$505,0))&amp;"","كود غير موجود"))</f>
        <v/>
      </c>
      <c r="G1097" s="6">
        <f>IF(F1097="كود غير موجود","راجع الكود",IF(AND(N(D1097)&gt;0,NOT(ISNUMBER(A1097))),"بدون تاريخ",""))</f>
        <v/>
      </c>
    </row>
    <row r="1098">
      <c r="A1098" s="17" t="n"/>
      <c r="B1098" s="5" t="n"/>
      <c r="C1098" s="5" t="n"/>
      <c r="D1098" s="14" t="n"/>
      <c r="E1098" s="5" t="n"/>
      <c r="F1098" s="6">
        <f>IF(B1098&amp;""="","",IFERROR(INDEX('المستفيدون'!$B$6:$B$505,MATCH(B1098&amp;"",'المستفيدون'!$A$6:$A$505,0))&amp;"","كود غير موجود"))</f>
        <v/>
      </c>
      <c r="G1098" s="6">
        <f>IF(F1098="كود غير موجود","راجع الكود",IF(AND(N(D1098)&gt;0,NOT(ISNUMBER(A1098))),"بدون تاريخ",""))</f>
        <v/>
      </c>
    </row>
    <row r="1099">
      <c r="A1099" s="17" t="n"/>
      <c r="B1099" s="5" t="n"/>
      <c r="C1099" s="5" t="n"/>
      <c r="D1099" s="14" t="n"/>
      <c r="E1099" s="5" t="n"/>
      <c r="F1099" s="6">
        <f>IF(B1099&amp;""="","",IFERROR(INDEX('المستفيدون'!$B$6:$B$505,MATCH(B1099&amp;"",'المستفيدون'!$A$6:$A$505,0))&amp;"","كود غير موجود"))</f>
        <v/>
      </c>
      <c r="G1099" s="6">
        <f>IF(F1099="كود غير موجود","راجع الكود",IF(AND(N(D1099)&gt;0,NOT(ISNUMBER(A1099))),"بدون تاريخ",""))</f>
        <v/>
      </c>
    </row>
    <row r="1100">
      <c r="A1100" s="17" t="n"/>
      <c r="B1100" s="5" t="n"/>
      <c r="C1100" s="5" t="n"/>
      <c r="D1100" s="14" t="n"/>
      <c r="E1100" s="5" t="n"/>
      <c r="F1100" s="6">
        <f>IF(B1100&amp;""="","",IFERROR(INDEX('المستفيدون'!$B$6:$B$505,MATCH(B1100&amp;"",'المستفيدون'!$A$6:$A$505,0))&amp;"","كود غير موجود"))</f>
        <v/>
      </c>
      <c r="G1100" s="6">
        <f>IF(F1100="كود غير موجود","راجع الكود",IF(AND(N(D1100)&gt;0,NOT(ISNUMBER(A1100))),"بدون تاريخ",""))</f>
        <v/>
      </c>
    </row>
    <row r="1101">
      <c r="A1101" s="17" t="n"/>
      <c r="B1101" s="5" t="n"/>
      <c r="C1101" s="5" t="n"/>
      <c r="D1101" s="14" t="n"/>
      <c r="E1101" s="5" t="n"/>
      <c r="F1101" s="6">
        <f>IF(B1101&amp;""="","",IFERROR(INDEX('المستفيدون'!$B$6:$B$505,MATCH(B1101&amp;"",'المستفيدون'!$A$6:$A$505,0))&amp;"","كود غير موجود"))</f>
        <v/>
      </c>
      <c r="G1101" s="6">
        <f>IF(F1101="كود غير موجود","راجع الكود",IF(AND(N(D1101)&gt;0,NOT(ISNUMBER(A1101))),"بدون تاريخ",""))</f>
        <v/>
      </c>
    </row>
    <row r="1102">
      <c r="A1102" s="17" t="n"/>
      <c r="B1102" s="5" t="n"/>
      <c r="C1102" s="5" t="n"/>
      <c r="D1102" s="14" t="n"/>
      <c r="E1102" s="5" t="n"/>
      <c r="F1102" s="6">
        <f>IF(B1102&amp;""="","",IFERROR(INDEX('المستفيدون'!$B$6:$B$505,MATCH(B1102&amp;"",'المستفيدون'!$A$6:$A$505,0))&amp;"","كود غير موجود"))</f>
        <v/>
      </c>
      <c r="G1102" s="6">
        <f>IF(F1102="كود غير موجود","راجع الكود",IF(AND(N(D1102)&gt;0,NOT(ISNUMBER(A1102))),"بدون تاريخ",""))</f>
        <v/>
      </c>
    </row>
    <row r="1103">
      <c r="A1103" s="17" t="n"/>
      <c r="B1103" s="5" t="n"/>
      <c r="C1103" s="5" t="n"/>
      <c r="D1103" s="14" t="n"/>
      <c r="E1103" s="5" t="n"/>
      <c r="F1103" s="6">
        <f>IF(B1103&amp;""="","",IFERROR(INDEX('المستفيدون'!$B$6:$B$505,MATCH(B1103&amp;"",'المستفيدون'!$A$6:$A$505,0))&amp;"","كود غير موجود"))</f>
        <v/>
      </c>
      <c r="G1103" s="6">
        <f>IF(F1103="كود غير موجود","راجع الكود",IF(AND(N(D1103)&gt;0,NOT(ISNUMBER(A1103))),"بدون تاريخ",""))</f>
        <v/>
      </c>
    </row>
    <row r="1104">
      <c r="A1104" s="17" t="n"/>
      <c r="B1104" s="5" t="n"/>
      <c r="C1104" s="5" t="n"/>
      <c r="D1104" s="14" t="n"/>
      <c r="E1104" s="5" t="n"/>
      <c r="F1104" s="6">
        <f>IF(B1104&amp;""="","",IFERROR(INDEX('المستفيدون'!$B$6:$B$505,MATCH(B1104&amp;"",'المستفيدون'!$A$6:$A$505,0))&amp;"","كود غير موجود"))</f>
        <v/>
      </c>
      <c r="G1104" s="6">
        <f>IF(F1104="كود غير موجود","راجع الكود",IF(AND(N(D1104)&gt;0,NOT(ISNUMBER(A1104))),"بدون تاريخ",""))</f>
        <v/>
      </c>
    </row>
    <row r="1105">
      <c r="A1105" s="17" t="n"/>
      <c r="B1105" s="5" t="n"/>
      <c r="C1105" s="5" t="n"/>
      <c r="D1105" s="14" t="n"/>
      <c r="E1105" s="5" t="n"/>
      <c r="F1105" s="6">
        <f>IF(B1105&amp;""="","",IFERROR(INDEX('المستفيدون'!$B$6:$B$505,MATCH(B1105&amp;"",'المستفيدون'!$A$6:$A$505,0))&amp;"","كود غير موجود"))</f>
        <v/>
      </c>
      <c r="G1105" s="6">
        <f>IF(F1105="كود غير موجود","راجع الكود",IF(AND(N(D1105)&gt;0,NOT(ISNUMBER(A1105))),"بدون تاريخ",""))</f>
        <v/>
      </c>
    </row>
    <row r="1106">
      <c r="A1106" s="17" t="n"/>
      <c r="B1106" s="5" t="n"/>
      <c r="C1106" s="5" t="n"/>
      <c r="D1106" s="14" t="n"/>
      <c r="E1106" s="5" t="n"/>
      <c r="F1106" s="6">
        <f>IF(B1106&amp;""="","",IFERROR(INDEX('المستفيدون'!$B$6:$B$505,MATCH(B1106&amp;"",'المستفيدون'!$A$6:$A$505,0))&amp;"","كود غير موجود"))</f>
        <v/>
      </c>
      <c r="G1106" s="6">
        <f>IF(F1106="كود غير موجود","راجع الكود",IF(AND(N(D1106)&gt;0,NOT(ISNUMBER(A1106))),"بدون تاريخ",""))</f>
        <v/>
      </c>
    </row>
    <row r="1107">
      <c r="A1107" s="17" t="n"/>
      <c r="B1107" s="5" t="n"/>
      <c r="C1107" s="5" t="n"/>
      <c r="D1107" s="14" t="n"/>
      <c r="E1107" s="5" t="n"/>
      <c r="F1107" s="6">
        <f>IF(B1107&amp;""="","",IFERROR(INDEX('المستفيدون'!$B$6:$B$505,MATCH(B1107&amp;"",'المستفيدون'!$A$6:$A$505,0))&amp;"","كود غير موجود"))</f>
        <v/>
      </c>
      <c r="G1107" s="6">
        <f>IF(F1107="كود غير موجود","راجع الكود",IF(AND(N(D1107)&gt;0,NOT(ISNUMBER(A1107))),"بدون تاريخ",""))</f>
        <v/>
      </c>
    </row>
    <row r="1108">
      <c r="A1108" s="17" t="n"/>
      <c r="B1108" s="5" t="n"/>
      <c r="C1108" s="5" t="n"/>
      <c r="D1108" s="14" t="n"/>
      <c r="E1108" s="5" t="n"/>
      <c r="F1108" s="6">
        <f>IF(B1108&amp;""="","",IFERROR(INDEX('المستفيدون'!$B$6:$B$505,MATCH(B1108&amp;"",'المستفيدون'!$A$6:$A$505,0))&amp;"","كود غير موجود"))</f>
        <v/>
      </c>
      <c r="G1108" s="6">
        <f>IF(F1108="كود غير موجود","راجع الكود",IF(AND(N(D1108)&gt;0,NOT(ISNUMBER(A1108))),"بدون تاريخ",""))</f>
        <v/>
      </c>
    </row>
    <row r="1109">
      <c r="A1109" s="17" t="n"/>
      <c r="B1109" s="5" t="n"/>
      <c r="C1109" s="5" t="n"/>
      <c r="D1109" s="14" t="n"/>
      <c r="E1109" s="5" t="n"/>
      <c r="F1109" s="6">
        <f>IF(B1109&amp;""="","",IFERROR(INDEX('المستفيدون'!$B$6:$B$505,MATCH(B1109&amp;"",'المستفيدون'!$A$6:$A$505,0))&amp;"","كود غير موجود"))</f>
        <v/>
      </c>
      <c r="G1109" s="6">
        <f>IF(F1109="كود غير موجود","راجع الكود",IF(AND(N(D1109)&gt;0,NOT(ISNUMBER(A1109))),"بدون تاريخ",""))</f>
        <v/>
      </c>
    </row>
    <row r="1110">
      <c r="A1110" s="17" t="n"/>
      <c r="B1110" s="5" t="n"/>
      <c r="C1110" s="5" t="n"/>
      <c r="D1110" s="14" t="n"/>
      <c r="E1110" s="5" t="n"/>
      <c r="F1110" s="6">
        <f>IF(B1110&amp;""="","",IFERROR(INDEX('المستفيدون'!$B$6:$B$505,MATCH(B1110&amp;"",'المستفيدون'!$A$6:$A$505,0))&amp;"","كود غير موجود"))</f>
        <v/>
      </c>
      <c r="G1110" s="6">
        <f>IF(F1110="كود غير موجود","راجع الكود",IF(AND(N(D1110)&gt;0,NOT(ISNUMBER(A1110))),"بدون تاريخ",""))</f>
        <v/>
      </c>
    </row>
    <row r="1111">
      <c r="A1111" s="17" t="n"/>
      <c r="B1111" s="5" t="n"/>
      <c r="C1111" s="5" t="n"/>
      <c r="D1111" s="14" t="n"/>
      <c r="E1111" s="5" t="n"/>
      <c r="F1111" s="6">
        <f>IF(B1111&amp;""="","",IFERROR(INDEX('المستفيدون'!$B$6:$B$505,MATCH(B1111&amp;"",'المستفيدون'!$A$6:$A$505,0))&amp;"","كود غير موجود"))</f>
        <v/>
      </c>
      <c r="G1111" s="6">
        <f>IF(F1111="كود غير موجود","راجع الكود",IF(AND(N(D1111)&gt;0,NOT(ISNUMBER(A1111))),"بدون تاريخ",""))</f>
        <v/>
      </c>
    </row>
    <row r="1112">
      <c r="A1112" s="17" t="n"/>
      <c r="B1112" s="5" t="n"/>
      <c r="C1112" s="5" t="n"/>
      <c r="D1112" s="14" t="n"/>
      <c r="E1112" s="5" t="n"/>
      <c r="F1112" s="6">
        <f>IF(B1112&amp;""="","",IFERROR(INDEX('المستفيدون'!$B$6:$B$505,MATCH(B1112&amp;"",'المستفيدون'!$A$6:$A$505,0))&amp;"","كود غير موجود"))</f>
        <v/>
      </c>
      <c r="G1112" s="6">
        <f>IF(F1112="كود غير موجود","راجع الكود",IF(AND(N(D1112)&gt;0,NOT(ISNUMBER(A1112))),"بدون تاريخ",""))</f>
        <v/>
      </c>
    </row>
    <row r="1113">
      <c r="A1113" s="17" t="n"/>
      <c r="B1113" s="5" t="n"/>
      <c r="C1113" s="5" t="n"/>
      <c r="D1113" s="14" t="n"/>
      <c r="E1113" s="5" t="n"/>
      <c r="F1113" s="6">
        <f>IF(B1113&amp;""="","",IFERROR(INDEX('المستفيدون'!$B$6:$B$505,MATCH(B1113&amp;"",'المستفيدون'!$A$6:$A$505,0))&amp;"","كود غير موجود"))</f>
        <v/>
      </c>
      <c r="G1113" s="6">
        <f>IF(F1113="كود غير موجود","راجع الكود",IF(AND(N(D1113)&gt;0,NOT(ISNUMBER(A1113))),"بدون تاريخ",""))</f>
        <v/>
      </c>
    </row>
    <row r="1114">
      <c r="A1114" s="17" t="n"/>
      <c r="B1114" s="5" t="n"/>
      <c r="C1114" s="5" t="n"/>
      <c r="D1114" s="14" t="n"/>
      <c r="E1114" s="5" t="n"/>
      <c r="F1114" s="6">
        <f>IF(B1114&amp;""="","",IFERROR(INDEX('المستفيدون'!$B$6:$B$505,MATCH(B1114&amp;"",'المستفيدون'!$A$6:$A$505,0))&amp;"","كود غير موجود"))</f>
        <v/>
      </c>
      <c r="G1114" s="6">
        <f>IF(F1114="كود غير موجود","راجع الكود",IF(AND(N(D1114)&gt;0,NOT(ISNUMBER(A1114))),"بدون تاريخ",""))</f>
        <v/>
      </c>
    </row>
    <row r="1115">
      <c r="A1115" s="17" t="n"/>
      <c r="B1115" s="5" t="n"/>
      <c r="C1115" s="5" t="n"/>
      <c r="D1115" s="14" t="n"/>
      <c r="E1115" s="5" t="n"/>
      <c r="F1115" s="6">
        <f>IF(B1115&amp;""="","",IFERROR(INDEX('المستفيدون'!$B$6:$B$505,MATCH(B1115&amp;"",'المستفيدون'!$A$6:$A$505,0))&amp;"","كود غير موجود"))</f>
        <v/>
      </c>
      <c r="G1115" s="6">
        <f>IF(F1115="كود غير موجود","راجع الكود",IF(AND(N(D1115)&gt;0,NOT(ISNUMBER(A1115))),"بدون تاريخ",""))</f>
        <v/>
      </c>
    </row>
    <row r="1116">
      <c r="A1116" s="17" t="n"/>
      <c r="B1116" s="5" t="n"/>
      <c r="C1116" s="5" t="n"/>
      <c r="D1116" s="14" t="n"/>
      <c r="E1116" s="5" t="n"/>
      <c r="F1116" s="6">
        <f>IF(B1116&amp;""="","",IFERROR(INDEX('المستفيدون'!$B$6:$B$505,MATCH(B1116&amp;"",'المستفيدون'!$A$6:$A$505,0))&amp;"","كود غير موجود"))</f>
        <v/>
      </c>
      <c r="G1116" s="6">
        <f>IF(F1116="كود غير موجود","راجع الكود",IF(AND(N(D1116)&gt;0,NOT(ISNUMBER(A1116))),"بدون تاريخ",""))</f>
        <v/>
      </c>
    </row>
    <row r="1117">
      <c r="A1117" s="17" t="n"/>
      <c r="B1117" s="5" t="n"/>
      <c r="C1117" s="5" t="n"/>
      <c r="D1117" s="14" t="n"/>
      <c r="E1117" s="5" t="n"/>
      <c r="F1117" s="6">
        <f>IF(B1117&amp;""="","",IFERROR(INDEX('المستفيدون'!$B$6:$B$505,MATCH(B1117&amp;"",'المستفيدون'!$A$6:$A$505,0))&amp;"","كود غير موجود"))</f>
        <v/>
      </c>
      <c r="G1117" s="6">
        <f>IF(F1117="كود غير موجود","راجع الكود",IF(AND(N(D1117)&gt;0,NOT(ISNUMBER(A1117))),"بدون تاريخ",""))</f>
        <v/>
      </c>
    </row>
    <row r="1118">
      <c r="A1118" s="17" t="n"/>
      <c r="B1118" s="5" t="n"/>
      <c r="C1118" s="5" t="n"/>
      <c r="D1118" s="14" t="n"/>
      <c r="E1118" s="5" t="n"/>
      <c r="F1118" s="6">
        <f>IF(B1118&amp;""="","",IFERROR(INDEX('المستفيدون'!$B$6:$B$505,MATCH(B1118&amp;"",'المستفيدون'!$A$6:$A$505,0))&amp;"","كود غير موجود"))</f>
        <v/>
      </c>
      <c r="G1118" s="6">
        <f>IF(F1118="كود غير موجود","راجع الكود",IF(AND(N(D1118)&gt;0,NOT(ISNUMBER(A1118))),"بدون تاريخ",""))</f>
        <v/>
      </c>
    </row>
    <row r="1119">
      <c r="A1119" s="17" t="n"/>
      <c r="B1119" s="5" t="n"/>
      <c r="C1119" s="5" t="n"/>
      <c r="D1119" s="14" t="n"/>
      <c r="E1119" s="5" t="n"/>
      <c r="F1119" s="6">
        <f>IF(B1119&amp;""="","",IFERROR(INDEX('المستفيدون'!$B$6:$B$505,MATCH(B1119&amp;"",'المستفيدون'!$A$6:$A$505,0))&amp;"","كود غير موجود"))</f>
        <v/>
      </c>
      <c r="G1119" s="6">
        <f>IF(F1119="كود غير موجود","راجع الكود",IF(AND(N(D1119)&gt;0,NOT(ISNUMBER(A1119))),"بدون تاريخ",""))</f>
        <v/>
      </c>
    </row>
    <row r="1120">
      <c r="A1120" s="17" t="n"/>
      <c r="B1120" s="5" t="n"/>
      <c r="C1120" s="5" t="n"/>
      <c r="D1120" s="14" t="n"/>
      <c r="E1120" s="5" t="n"/>
      <c r="F1120" s="6">
        <f>IF(B1120&amp;""="","",IFERROR(INDEX('المستفيدون'!$B$6:$B$505,MATCH(B1120&amp;"",'المستفيدون'!$A$6:$A$505,0))&amp;"","كود غير موجود"))</f>
        <v/>
      </c>
      <c r="G1120" s="6">
        <f>IF(F1120="كود غير موجود","راجع الكود",IF(AND(N(D1120)&gt;0,NOT(ISNUMBER(A1120))),"بدون تاريخ",""))</f>
        <v/>
      </c>
    </row>
    <row r="1121">
      <c r="A1121" s="17" t="n"/>
      <c r="B1121" s="5" t="n"/>
      <c r="C1121" s="5" t="n"/>
      <c r="D1121" s="14" t="n"/>
      <c r="E1121" s="5" t="n"/>
      <c r="F1121" s="6">
        <f>IF(B1121&amp;""="","",IFERROR(INDEX('المستفيدون'!$B$6:$B$505,MATCH(B1121&amp;"",'المستفيدون'!$A$6:$A$505,0))&amp;"","كود غير موجود"))</f>
        <v/>
      </c>
      <c r="G1121" s="6">
        <f>IF(F1121="كود غير موجود","راجع الكود",IF(AND(N(D1121)&gt;0,NOT(ISNUMBER(A1121))),"بدون تاريخ",""))</f>
        <v/>
      </c>
    </row>
    <row r="1122">
      <c r="A1122" s="17" t="n"/>
      <c r="B1122" s="5" t="n"/>
      <c r="C1122" s="5" t="n"/>
      <c r="D1122" s="14" t="n"/>
      <c r="E1122" s="5" t="n"/>
      <c r="F1122" s="6">
        <f>IF(B1122&amp;""="","",IFERROR(INDEX('المستفيدون'!$B$6:$B$505,MATCH(B1122&amp;"",'المستفيدون'!$A$6:$A$505,0))&amp;"","كود غير موجود"))</f>
        <v/>
      </c>
      <c r="G1122" s="6">
        <f>IF(F1122="كود غير موجود","راجع الكود",IF(AND(N(D1122)&gt;0,NOT(ISNUMBER(A1122))),"بدون تاريخ",""))</f>
        <v/>
      </c>
    </row>
    <row r="1123">
      <c r="A1123" s="17" t="n"/>
      <c r="B1123" s="5" t="n"/>
      <c r="C1123" s="5" t="n"/>
      <c r="D1123" s="14" t="n"/>
      <c r="E1123" s="5" t="n"/>
      <c r="F1123" s="6">
        <f>IF(B1123&amp;""="","",IFERROR(INDEX('المستفيدون'!$B$6:$B$505,MATCH(B1123&amp;"",'المستفيدون'!$A$6:$A$505,0))&amp;"","كود غير موجود"))</f>
        <v/>
      </c>
      <c r="G1123" s="6">
        <f>IF(F1123="كود غير موجود","راجع الكود",IF(AND(N(D1123)&gt;0,NOT(ISNUMBER(A1123))),"بدون تاريخ",""))</f>
        <v/>
      </c>
    </row>
    <row r="1124">
      <c r="A1124" s="17" t="n"/>
      <c r="B1124" s="5" t="n"/>
      <c r="C1124" s="5" t="n"/>
      <c r="D1124" s="14" t="n"/>
      <c r="E1124" s="5" t="n"/>
      <c r="F1124" s="6">
        <f>IF(B1124&amp;""="","",IFERROR(INDEX('المستفيدون'!$B$6:$B$505,MATCH(B1124&amp;"",'المستفيدون'!$A$6:$A$505,0))&amp;"","كود غير موجود"))</f>
        <v/>
      </c>
      <c r="G1124" s="6">
        <f>IF(F1124="كود غير موجود","راجع الكود",IF(AND(N(D1124)&gt;0,NOT(ISNUMBER(A1124))),"بدون تاريخ",""))</f>
        <v/>
      </c>
    </row>
    <row r="1125">
      <c r="A1125" s="17" t="n"/>
      <c r="B1125" s="5" t="n"/>
      <c r="C1125" s="5" t="n"/>
      <c r="D1125" s="14" t="n"/>
      <c r="E1125" s="5" t="n"/>
      <c r="F1125" s="6">
        <f>IF(B1125&amp;""="","",IFERROR(INDEX('المستفيدون'!$B$6:$B$505,MATCH(B1125&amp;"",'المستفيدون'!$A$6:$A$505,0))&amp;"","كود غير موجود"))</f>
        <v/>
      </c>
      <c r="G1125" s="6">
        <f>IF(F1125="كود غير موجود","راجع الكود",IF(AND(N(D1125)&gt;0,NOT(ISNUMBER(A1125))),"بدون تاريخ",""))</f>
        <v/>
      </c>
    </row>
    <row r="1126">
      <c r="A1126" s="17" t="n"/>
      <c r="B1126" s="5" t="n"/>
      <c r="C1126" s="5" t="n"/>
      <c r="D1126" s="14" t="n"/>
      <c r="E1126" s="5" t="n"/>
      <c r="F1126" s="6">
        <f>IF(B1126&amp;""="","",IFERROR(INDEX('المستفيدون'!$B$6:$B$505,MATCH(B1126&amp;"",'المستفيدون'!$A$6:$A$505,0))&amp;"","كود غير موجود"))</f>
        <v/>
      </c>
      <c r="G1126" s="6">
        <f>IF(F1126="كود غير موجود","راجع الكود",IF(AND(N(D1126)&gt;0,NOT(ISNUMBER(A1126))),"بدون تاريخ",""))</f>
        <v/>
      </c>
    </row>
    <row r="1127">
      <c r="A1127" s="17" t="n"/>
      <c r="B1127" s="5" t="n"/>
      <c r="C1127" s="5" t="n"/>
      <c r="D1127" s="14" t="n"/>
      <c r="E1127" s="5" t="n"/>
      <c r="F1127" s="6">
        <f>IF(B1127&amp;""="","",IFERROR(INDEX('المستفيدون'!$B$6:$B$505,MATCH(B1127&amp;"",'المستفيدون'!$A$6:$A$505,0))&amp;"","كود غير موجود"))</f>
        <v/>
      </c>
      <c r="G1127" s="6">
        <f>IF(F1127="كود غير موجود","راجع الكود",IF(AND(N(D1127)&gt;0,NOT(ISNUMBER(A1127))),"بدون تاريخ",""))</f>
        <v/>
      </c>
    </row>
    <row r="1128">
      <c r="A1128" s="17" t="n"/>
      <c r="B1128" s="5" t="n"/>
      <c r="C1128" s="5" t="n"/>
      <c r="D1128" s="14" t="n"/>
      <c r="E1128" s="5" t="n"/>
      <c r="F1128" s="6">
        <f>IF(B1128&amp;""="","",IFERROR(INDEX('المستفيدون'!$B$6:$B$505,MATCH(B1128&amp;"",'المستفيدون'!$A$6:$A$505,0))&amp;"","كود غير موجود"))</f>
        <v/>
      </c>
      <c r="G1128" s="6">
        <f>IF(F1128="كود غير موجود","راجع الكود",IF(AND(N(D1128)&gt;0,NOT(ISNUMBER(A1128))),"بدون تاريخ",""))</f>
        <v/>
      </c>
    </row>
    <row r="1129">
      <c r="A1129" s="17" t="n"/>
      <c r="B1129" s="5" t="n"/>
      <c r="C1129" s="5" t="n"/>
      <c r="D1129" s="14" t="n"/>
      <c r="E1129" s="5" t="n"/>
      <c r="F1129" s="6">
        <f>IF(B1129&amp;""="","",IFERROR(INDEX('المستفيدون'!$B$6:$B$505,MATCH(B1129&amp;"",'المستفيدون'!$A$6:$A$505,0))&amp;"","كود غير موجود"))</f>
        <v/>
      </c>
      <c r="G1129" s="6">
        <f>IF(F1129="كود غير موجود","راجع الكود",IF(AND(N(D1129)&gt;0,NOT(ISNUMBER(A1129))),"بدون تاريخ",""))</f>
        <v/>
      </c>
    </row>
    <row r="1130">
      <c r="A1130" s="17" t="n"/>
      <c r="B1130" s="5" t="n"/>
      <c r="C1130" s="5" t="n"/>
      <c r="D1130" s="14" t="n"/>
      <c r="E1130" s="5" t="n"/>
      <c r="F1130" s="6">
        <f>IF(B1130&amp;""="","",IFERROR(INDEX('المستفيدون'!$B$6:$B$505,MATCH(B1130&amp;"",'المستفيدون'!$A$6:$A$505,0))&amp;"","كود غير موجود"))</f>
        <v/>
      </c>
      <c r="G1130" s="6">
        <f>IF(F1130="كود غير موجود","راجع الكود",IF(AND(N(D1130)&gt;0,NOT(ISNUMBER(A1130))),"بدون تاريخ",""))</f>
        <v/>
      </c>
    </row>
    <row r="1131">
      <c r="A1131" s="17" t="n"/>
      <c r="B1131" s="5" t="n"/>
      <c r="C1131" s="5" t="n"/>
      <c r="D1131" s="14" t="n"/>
      <c r="E1131" s="5" t="n"/>
      <c r="F1131" s="6">
        <f>IF(B1131&amp;""="","",IFERROR(INDEX('المستفيدون'!$B$6:$B$505,MATCH(B1131&amp;"",'المستفيدون'!$A$6:$A$505,0))&amp;"","كود غير موجود"))</f>
        <v/>
      </c>
      <c r="G1131" s="6">
        <f>IF(F1131="كود غير موجود","راجع الكود",IF(AND(N(D1131)&gt;0,NOT(ISNUMBER(A1131))),"بدون تاريخ",""))</f>
        <v/>
      </c>
    </row>
    <row r="1132">
      <c r="A1132" s="17" t="n"/>
      <c r="B1132" s="5" t="n"/>
      <c r="C1132" s="5" t="n"/>
      <c r="D1132" s="14" t="n"/>
      <c r="E1132" s="5" t="n"/>
      <c r="F1132" s="6">
        <f>IF(B1132&amp;""="","",IFERROR(INDEX('المستفيدون'!$B$6:$B$505,MATCH(B1132&amp;"",'المستفيدون'!$A$6:$A$505,0))&amp;"","كود غير موجود"))</f>
        <v/>
      </c>
      <c r="G1132" s="6">
        <f>IF(F1132="كود غير موجود","راجع الكود",IF(AND(N(D1132)&gt;0,NOT(ISNUMBER(A1132))),"بدون تاريخ",""))</f>
        <v/>
      </c>
    </row>
    <row r="1133">
      <c r="A1133" s="17" t="n"/>
      <c r="B1133" s="5" t="n"/>
      <c r="C1133" s="5" t="n"/>
      <c r="D1133" s="14" t="n"/>
      <c r="E1133" s="5" t="n"/>
      <c r="F1133" s="6">
        <f>IF(B1133&amp;""="","",IFERROR(INDEX('المستفيدون'!$B$6:$B$505,MATCH(B1133&amp;"",'المستفيدون'!$A$6:$A$505,0))&amp;"","كود غير موجود"))</f>
        <v/>
      </c>
      <c r="G1133" s="6">
        <f>IF(F1133="كود غير موجود","راجع الكود",IF(AND(N(D1133)&gt;0,NOT(ISNUMBER(A1133))),"بدون تاريخ",""))</f>
        <v/>
      </c>
    </row>
    <row r="1134">
      <c r="A1134" s="17" t="n"/>
      <c r="B1134" s="5" t="n"/>
      <c r="C1134" s="5" t="n"/>
      <c r="D1134" s="14" t="n"/>
      <c r="E1134" s="5" t="n"/>
      <c r="F1134" s="6">
        <f>IF(B1134&amp;""="","",IFERROR(INDEX('المستفيدون'!$B$6:$B$505,MATCH(B1134&amp;"",'المستفيدون'!$A$6:$A$505,0))&amp;"","كود غير موجود"))</f>
        <v/>
      </c>
      <c r="G1134" s="6">
        <f>IF(F1134="كود غير موجود","راجع الكود",IF(AND(N(D1134)&gt;0,NOT(ISNUMBER(A1134))),"بدون تاريخ",""))</f>
        <v/>
      </c>
    </row>
    <row r="1135">
      <c r="A1135" s="17" t="n"/>
      <c r="B1135" s="5" t="n"/>
      <c r="C1135" s="5" t="n"/>
      <c r="D1135" s="14" t="n"/>
      <c r="E1135" s="5" t="n"/>
      <c r="F1135" s="6">
        <f>IF(B1135&amp;""="","",IFERROR(INDEX('المستفيدون'!$B$6:$B$505,MATCH(B1135&amp;"",'المستفيدون'!$A$6:$A$505,0))&amp;"","كود غير موجود"))</f>
        <v/>
      </c>
      <c r="G1135" s="6">
        <f>IF(F1135="كود غير موجود","راجع الكود",IF(AND(N(D1135)&gt;0,NOT(ISNUMBER(A1135))),"بدون تاريخ",""))</f>
        <v/>
      </c>
    </row>
    <row r="1136">
      <c r="A1136" s="17" t="n"/>
      <c r="B1136" s="5" t="n"/>
      <c r="C1136" s="5" t="n"/>
      <c r="D1136" s="14" t="n"/>
      <c r="E1136" s="5" t="n"/>
      <c r="F1136" s="6">
        <f>IF(B1136&amp;""="","",IFERROR(INDEX('المستفيدون'!$B$6:$B$505,MATCH(B1136&amp;"",'المستفيدون'!$A$6:$A$505,0))&amp;"","كود غير موجود"))</f>
        <v/>
      </c>
      <c r="G1136" s="6">
        <f>IF(F1136="كود غير موجود","راجع الكود",IF(AND(N(D1136)&gt;0,NOT(ISNUMBER(A1136))),"بدون تاريخ",""))</f>
        <v/>
      </c>
    </row>
    <row r="1137">
      <c r="A1137" s="17" t="n"/>
      <c r="B1137" s="5" t="n"/>
      <c r="C1137" s="5" t="n"/>
      <c r="D1137" s="14" t="n"/>
      <c r="E1137" s="5" t="n"/>
      <c r="F1137" s="6">
        <f>IF(B1137&amp;""="","",IFERROR(INDEX('المستفيدون'!$B$6:$B$505,MATCH(B1137&amp;"",'المستفيدون'!$A$6:$A$505,0))&amp;"","كود غير موجود"))</f>
        <v/>
      </c>
      <c r="G1137" s="6">
        <f>IF(F1137="كود غير موجود","راجع الكود",IF(AND(N(D1137)&gt;0,NOT(ISNUMBER(A1137))),"بدون تاريخ",""))</f>
        <v/>
      </c>
    </row>
    <row r="1138">
      <c r="A1138" s="17" t="n"/>
      <c r="B1138" s="5" t="n"/>
      <c r="C1138" s="5" t="n"/>
      <c r="D1138" s="14" t="n"/>
      <c r="E1138" s="5" t="n"/>
      <c r="F1138" s="6">
        <f>IF(B1138&amp;""="","",IFERROR(INDEX('المستفيدون'!$B$6:$B$505,MATCH(B1138&amp;"",'المستفيدون'!$A$6:$A$505,0))&amp;"","كود غير موجود"))</f>
        <v/>
      </c>
      <c r="G1138" s="6">
        <f>IF(F1138="كود غير موجود","راجع الكود",IF(AND(N(D1138)&gt;0,NOT(ISNUMBER(A1138))),"بدون تاريخ",""))</f>
        <v/>
      </c>
    </row>
    <row r="1139">
      <c r="A1139" s="17" t="n"/>
      <c r="B1139" s="5" t="n"/>
      <c r="C1139" s="5" t="n"/>
      <c r="D1139" s="14" t="n"/>
      <c r="E1139" s="5" t="n"/>
      <c r="F1139" s="6">
        <f>IF(B1139&amp;""="","",IFERROR(INDEX('المستفيدون'!$B$6:$B$505,MATCH(B1139&amp;"",'المستفيدون'!$A$6:$A$505,0))&amp;"","كود غير موجود"))</f>
        <v/>
      </c>
      <c r="G1139" s="6">
        <f>IF(F1139="كود غير موجود","راجع الكود",IF(AND(N(D1139)&gt;0,NOT(ISNUMBER(A1139))),"بدون تاريخ",""))</f>
        <v/>
      </c>
    </row>
    <row r="1140">
      <c r="A1140" s="17" t="n"/>
      <c r="B1140" s="5" t="n"/>
      <c r="C1140" s="5" t="n"/>
      <c r="D1140" s="14" t="n"/>
      <c r="E1140" s="5" t="n"/>
      <c r="F1140" s="6">
        <f>IF(B1140&amp;""="","",IFERROR(INDEX('المستفيدون'!$B$6:$B$505,MATCH(B1140&amp;"",'المستفيدون'!$A$6:$A$505,0))&amp;"","كود غير موجود"))</f>
        <v/>
      </c>
      <c r="G1140" s="6">
        <f>IF(F1140="كود غير موجود","راجع الكود",IF(AND(N(D1140)&gt;0,NOT(ISNUMBER(A1140))),"بدون تاريخ",""))</f>
        <v/>
      </c>
    </row>
    <row r="1141">
      <c r="A1141" s="17" t="n"/>
      <c r="B1141" s="5" t="n"/>
      <c r="C1141" s="5" t="n"/>
      <c r="D1141" s="14" t="n"/>
      <c r="E1141" s="5" t="n"/>
      <c r="F1141" s="6">
        <f>IF(B1141&amp;""="","",IFERROR(INDEX('المستفيدون'!$B$6:$B$505,MATCH(B1141&amp;"",'المستفيدون'!$A$6:$A$505,0))&amp;"","كود غير موجود"))</f>
        <v/>
      </c>
      <c r="G1141" s="6">
        <f>IF(F1141="كود غير موجود","راجع الكود",IF(AND(N(D1141)&gt;0,NOT(ISNUMBER(A1141))),"بدون تاريخ",""))</f>
        <v/>
      </c>
    </row>
    <row r="1142">
      <c r="A1142" s="17" t="n"/>
      <c r="B1142" s="5" t="n"/>
      <c r="C1142" s="5" t="n"/>
      <c r="D1142" s="14" t="n"/>
      <c r="E1142" s="5" t="n"/>
      <c r="F1142" s="6">
        <f>IF(B1142&amp;""="","",IFERROR(INDEX('المستفيدون'!$B$6:$B$505,MATCH(B1142&amp;"",'المستفيدون'!$A$6:$A$505,0))&amp;"","كود غير موجود"))</f>
        <v/>
      </c>
      <c r="G1142" s="6">
        <f>IF(F1142="كود غير موجود","راجع الكود",IF(AND(N(D1142)&gt;0,NOT(ISNUMBER(A1142))),"بدون تاريخ",""))</f>
        <v/>
      </c>
    </row>
    <row r="1143">
      <c r="A1143" s="17" t="n"/>
      <c r="B1143" s="5" t="n"/>
      <c r="C1143" s="5" t="n"/>
      <c r="D1143" s="14" t="n"/>
      <c r="E1143" s="5" t="n"/>
      <c r="F1143" s="6">
        <f>IF(B1143&amp;""="","",IFERROR(INDEX('المستفيدون'!$B$6:$B$505,MATCH(B1143&amp;"",'المستفيدون'!$A$6:$A$505,0))&amp;"","كود غير موجود"))</f>
        <v/>
      </c>
      <c r="G1143" s="6">
        <f>IF(F1143="كود غير موجود","راجع الكود",IF(AND(N(D1143)&gt;0,NOT(ISNUMBER(A1143))),"بدون تاريخ",""))</f>
        <v/>
      </c>
    </row>
    <row r="1144">
      <c r="A1144" s="17" t="n"/>
      <c r="B1144" s="5" t="n"/>
      <c r="C1144" s="5" t="n"/>
      <c r="D1144" s="14" t="n"/>
      <c r="E1144" s="5" t="n"/>
      <c r="F1144" s="6">
        <f>IF(B1144&amp;""="","",IFERROR(INDEX('المستفيدون'!$B$6:$B$505,MATCH(B1144&amp;"",'المستفيدون'!$A$6:$A$505,0))&amp;"","كود غير موجود"))</f>
        <v/>
      </c>
      <c r="G1144" s="6">
        <f>IF(F1144="كود غير موجود","راجع الكود",IF(AND(N(D1144)&gt;0,NOT(ISNUMBER(A1144))),"بدون تاريخ",""))</f>
        <v/>
      </c>
    </row>
    <row r="1145">
      <c r="A1145" s="17" t="n"/>
      <c r="B1145" s="5" t="n"/>
      <c r="C1145" s="5" t="n"/>
      <c r="D1145" s="14" t="n"/>
      <c r="E1145" s="5" t="n"/>
      <c r="F1145" s="6">
        <f>IF(B1145&amp;""="","",IFERROR(INDEX('المستفيدون'!$B$6:$B$505,MATCH(B1145&amp;"",'المستفيدون'!$A$6:$A$505,0))&amp;"","كود غير موجود"))</f>
        <v/>
      </c>
      <c r="G1145" s="6">
        <f>IF(F1145="كود غير موجود","راجع الكود",IF(AND(N(D1145)&gt;0,NOT(ISNUMBER(A1145))),"بدون تاريخ",""))</f>
        <v/>
      </c>
    </row>
    <row r="1146">
      <c r="A1146" s="17" t="n"/>
      <c r="B1146" s="5" t="n"/>
      <c r="C1146" s="5" t="n"/>
      <c r="D1146" s="14" t="n"/>
      <c r="E1146" s="5" t="n"/>
      <c r="F1146" s="6">
        <f>IF(B1146&amp;""="","",IFERROR(INDEX('المستفيدون'!$B$6:$B$505,MATCH(B1146&amp;"",'المستفيدون'!$A$6:$A$505,0))&amp;"","كود غير موجود"))</f>
        <v/>
      </c>
      <c r="G1146" s="6">
        <f>IF(F1146="كود غير موجود","راجع الكود",IF(AND(N(D1146)&gt;0,NOT(ISNUMBER(A1146))),"بدون تاريخ",""))</f>
        <v/>
      </c>
    </row>
    <row r="1147">
      <c r="A1147" s="17" t="n"/>
      <c r="B1147" s="5" t="n"/>
      <c r="C1147" s="5" t="n"/>
      <c r="D1147" s="14" t="n"/>
      <c r="E1147" s="5" t="n"/>
      <c r="F1147" s="6">
        <f>IF(B1147&amp;""="","",IFERROR(INDEX('المستفيدون'!$B$6:$B$505,MATCH(B1147&amp;"",'المستفيدون'!$A$6:$A$505,0))&amp;"","كود غير موجود"))</f>
        <v/>
      </c>
      <c r="G1147" s="6">
        <f>IF(F1147="كود غير موجود","راجع الكود",IF(AND(N(D1147)&gt;0,NOT(ISNUMBER(A1147))),"بدون تاريخ",""))</f>
        <v/>
      </c>
    </row>
    <row r="1148">
      <c r="A1148" s="17" t="n"/>
      <c r="B1148" s="5" t="n"/>
      <c r="C1148" s="5" t="n"/>
      <c r="D1148" s="14" t="n"/>
      <c r="E1148" s="5" t="n"/>
      <c r="F1148" s="6">
        <f>IF(B1148&amp;""="","",IFERROR(INDEX('المستفيدون'!$B$6:$B$505,MATCH(B1148&amp;"",'المستفيدون'!$A$6:$A$505,0))&amp;"","كود غير موجود"))</f>
        <v/>
      </c>
      <c r="G1148" s="6">
        <f>IF(F1148="كود غير موجود","راجع الكود",IF(AND(N(D1148)&gt;0,NOT(ISNUMBER(A1148))),"بدون تاريخ",""))</f>
        <v/>
      </c>
    </row>
    <row r="1149">
      <c r="A1149" s="17" t="n"/>
      <c r="B1149" s="5" t="n"/>
      <c r="C1149" s="5" t="n"/>
      <c r="D1149" s="14" t="n"/>
      <c r="E1149" s="5" t="n"/>
      <c r="F1149" s="6">
        <f>IF(B1149&amp;""="","",IFERROR(INDEX('المستفيدون'!$B$6:$B$505,MATCH(B1149&amp;"",'المستفيدون'!$A$6:$A$505,0))&amp;"","كود غير موجود"))</f>
        <v/>
      </c>
      <c r="G1149" s="6">
        <f>IF(F1149="كود غير موجود","راجع الكود",IF(AND(N(D1149)&gt;0,NOT(ISNUMBER(A1149))),"بدون تاريخ",""))</f>
        <v/>
      </c>
    </row>
    <row r="1150">
      <c r="A1150" s="17" t="n"/>
      <c r="B1150" s="5" t="n"/>
      <c r="C1150" s="5" t="n"/>
      <c r="D1150" s="14" t="n"/>
      <c r="E1150" s="5" t="n"/>
      <c r="F1150" s="6">
        <f>IF(B1150&amp;""="","",IFERROR(INDEX('المستفيدون'!$B$6:$B$505,MATCH(B1150&amp;"",'المستفيدون'!$A$6:$A$505,0))&amp;"","كود غير موجود"))</f>
        <v/>
      </c>
      <c r="G1150" s="6">
        <f>IF(F1150="كود غير موجود","راجع الكود",IF(AND(N(D1150)&gt;0,NOT(ISNUMBER(A1150))),"بدون تاريخ",""))</f>
        <v/>
      </c>
    </row>
    <row r="1151">
      <c r="A1151" s="17" t="n"/>
      <c r="B1151" s="5" t="n"/>
      <c r="C1151" s="5" t="n"/>
      <c r="D1151" s="14" t="n"/>
      <c r="E1151" s="5" t="n"/>
      <c r="F1151" s="6">
        <f>IF(B1151&amp;""="","",IFERROR(INDEX('المستفيدون'!$B$6:$B$505,MATCH(B1151&amp;"",'المستفيدون'!$A$6:$A$505,0))&amp;"","كود غير موجود"))</f>
        <v/>
      </c>
      <c r="G1151" s="6">
        <f>IF(F1151="كود غير موجود","راجع الكود",IF(AND(N(D1151)&gt;0,NOT(ISNUMBER(A1151))),"بدون تاريخ",""))</f>
        <v/>
      </c>
    </row>
    <row r="1152">
      <c r="A1152" s="17" t="n"/>
      <c r="B1152" s="5" t="n"/>
      <c r="C1152" s="5" t="n"/>
      <c r="D1152" s="14" t="n"/>
      <c r="E1152" s="5" t="n"/>
      <c r="F1152" s="6">
        <f>IF(B1152&amp;""="","",IFERROR(INDEX('المستفيدون'!$B$6:$B$505,MATCH(B1152&amp;"",'المستفيدون'!$A$6:$A$505,0))&amp;"","كود غير موجود"))</f>
        <v/>
      </c>
      <c r="G1152" s="6">
        <f>IF(F1152="كود غير موجود","راجع الكود",IF(AND(N(D1152)&gt;0,NOT(ISNUMBER(A1152))),"بدون تاريخ",""))</f>
        <v/>
      </c>
    </row>
    <row r="1153">
      <c r="A1153" s="17" t="n"/>
      <c r="B1153" s="5" t="n"/>
      <c r="C1153" s="5" t="n"/>
      <c r="D1153" s="14" t="n"/>
      <c r="E1153" s="5" t="n"/>
      <c r="F1153" s="6">
        <f>IF(B1153&amp;""="","",IFERROR(INDEX('المستفيدون'!$B$6:$B$505,MATCH(B1153&amp;"",'المستفيدون'!$A$6:$A$505,0))&amp;"","كود غير موجود"))</f>
        <v/>
      </c>
      <c r="G1153" s="6">
        <f>IF(F1153="كود غير موجود","راجع الكود",IF(AND(N(D1153)&gt;0,NOT(ISNUMBER(A1153))),"بدون تاريخ",""))</f>
        <v/>
      </c>
    </row>
    <row r="1154">
      <c r="A1154" s="17" t="n"/>
      <c r="B1154" s="5" t="n"/>
      <c r="C1154" s="5" t="n"/>
      <c r="D1154" s="14" t="n"/>
      <c r="E1154" s="5" t="n"/>
      <c r="F1154" s="6">
        <f>IF(B1154&amp;""="","",IFERROR(INDEX('المستفيدون'!$B$6:$B$505,MATCH(B1154&amp;"",'المستفيدون'!$A$6:$A$505,0))&amp;"","كود غير موجود"))</f>
        <v/>
      </c>
      <c r="G1154" s="6">
        <f>IF(F1154="كود غير موجود","راجع الكود",IF(AND(N(D1154)&gt;0,NOT(ISNUMBER(A1154))),"بدون تاريخ",""))</f>
        <v/>
      </c>
    </row>
    <row r="1155">
      <c r="A1155" s="17" t="n"/>
      <c r="B1155" s="5" t="n"/>
      <c r="C1155" s="5" t="n"/>
      <c r="D1155" s="14" t="n"/>
      <c r="E1155" s="5" t="n"/>
      <c r="F1155" s="6">
        <f>IF(B1155&amp;""="","",IFERROR(INDEX('المستفيدون'!$B$6:$B$505,MATCH(B1155&amp;"",'المستفيدون'!$A$6:$A$505,0))&amp;"","كود غير موجود"))</f>
        <v/>
      </c>
      <c r="G1155" s="6">
        <f>IF(F1155="كود غير موجود","راجع الكود",IF(AND(N(D1155)&gt;0,NOT(ISNUMBER(A1155))),"بدون تاريخ",""))</f>
        <v/>
      </c>
    </row>
    <row r="1156">
      <c r="A1156" s="17" t="n"/>
      <c r="B1156" s="5" t="n"/>
      <c r="C1156" s="5" t="n"/>
      <c r="D1156" s="14" t="n"/>
      <c r="E1156" s="5" t="n"/>
      <c r="F1156" s="6">
        <f>IF(B1156&amp;""="","",IFERROR(INDEX('المستفيدون'!$B$6:$B$505,MATCH(B1156&amp;"",'المستفيدون'!$A$6:$A$505,0))&amp;"","كود غير موجود"))</f>
        <v/>
      </c>
      <c r="G1156" s="6">
        <f>IF(F1156="كود غير موجود","راجع الكود",IF(AND(N(D1156)&gt;0,NOT(ISNUMBER(A1156))),"بدون تاريخ",""))</f>
        <v/>
      </c>
    </row>
    <row r="1157">
      <c r="A1157" s="17" t="n"/>
      <c r="B1157" s="5" t="n"/>
      <c r="C1157" s="5" t="n"/>
      <c r="D1157" s="14" t="n"/>
      <c r="E1157" s="5" t="n"/>
      <c r="F1157" s="6">
        <f>IF(B1157&amp;""="","",IFERROR(INDEX('المستفيدون'!$B$6:$B$505,MATCH(B1157&amp;"",'المستفيدون'!$A$6:$A$505,0))&amp;"","كود غير موجود"))</f>
        <v/>
      </c>
      <c r="G1157" s="6">
        <f>IF(F1157="كود غير موجود","راجع الكود",IF(AND(N(D1157)&gt;0,NOT(ISNUMBER(A1157))),"بدون تاريخ",""))</f>
        <v/>
      </c>
    </row>
    <row r="1158">
      <c r="A1158" s="17" t="n"/>
      <c r="B1158" s="5" t="n"/>
      <c r="C1158" s="5" t="n"/>
      <c r="D1158" s="14" t="n"/>
      <c r="E1158" s="5" t="n"/>
      <c r="F1158" s="6">
        <f>IF(B1158&amp;""="","",IFERROR(INDEX('المستفيدون'!$B$6:$B$505,MATCH(B1158&amp;"",'المستفيدون'!$A$6:$A$505,0))&amp;"","كود غير موجود"))</f>
        <v/>
      </c>
      <c r="G1158" s="6">
        <f>IF(F1158="كود غير موجود","راجع الكود",IF(AND(N(D1158)&gt;0,NOT(ISNUMBER(A1158))),"بدون تاريخ",""))</f>
        <v/>
      </c>
    </row>
    <row r="1159">
      <c r="A1159" s="17" t="n"/>
      <c r="B1159" s="5" t="n"/>
      <c r="C1159" s="5" t="n"/>
      <c r="D1159" s="14" t="n"/>
      <c r="E1159" s="5" t="n"/>
      <c r="F1159" s="6">
        <f>IF(B1159&amp;""="","",IFERROR(INDEX('المستفيدون'!$B$6:$B$505,MATCH(B1159&amp;"",'المستفيدون'!$A$6:$A$505,0))&amp;"","كود غير موجود"))</f>
        <v/>
      </c>
      <c r="G1159" s="6">
        <f>IF(F1159="كود غير موجود","راجع الكود",IF(AND(N(D1159)&gt;0,NOT(ISNUMBER(A1159))),"بدون تاريخ",""))</f>
        <v/>
      </c>
    </row>
    <row r="1160">
      <c r="A1160" s="17" t="n"/>
      <c r="B1160" s="5" t="n"/>
      <c r="C1160" s="5" t="n"/>
      <c r="D1160" s="14" t="n"/>
      <c r="E1160" s="5" t="n"/>
      <c r="F1160" s="6">
        <f>IF(B1160&amp;""="","",IFERROR(INDEX('المستفيدون'!$B$6:$B$505,MATCH(B1160&amp;"",'المستفيدون'!$A$6:$A$505,0))&amp;"","كود غير موجود"))</f>
        <v/>
      </c>
      <c r="G1160" s="6">
        <f>IF(F1160="كود غير موجود","راجع الكود",IF(AND(N(D1160)&gt;0,NOT(ISNUMBER(A1160))),"بدون تاريخ",""))</f>
        <v/>
      </c>
    </row>
    <row r="1161">
      <c r="A1161" s="17" t="n"/>
      <c r="B1161" s="5" t="n"/>
      <c r="C1161" s="5" t="n"/>
      <c r="D1161" s="14" t="n"/>
      <c r="E1161" s="5" t="n"/>
      <c r="F1161" s="6">
        <f>IF(B1161&amp;""="","",IFERROR(INDEX('المستفيدون'!$B$6:$B$505,MATCH(B1161&amp;"",'المستفيدون'!$A$6:$A$505,0))&amp;"","كود غير موجود"))</f>
        <v/>
      </c>
      <c r="G1161" s="6">
        <f>IF(F1161="كود غير موجود","راجع الكود",IF(AND(N(D1161)&gt;0,NOT(ISNUMBER(A1161))),"بدون تاريخ",""))</f>
        <v/>
      </c>
    </row>
    <row r="1162">
      <c r="A1162" s="17" t="n"/>
      <c r="B1162" s="5" t="n"/>
      <c r="C1162" s="5" t="n"/>
      <c r="D1162" s="14" t="n"/>
      <c r="E1162" s="5" t="n"/>
      <c r="F1162" s="6">
        <f>IF(B1162&amp;""="","",IFERROR(INDEX('المستفيدون'!$B$6:$B$505,MATCH(B1162&amp;"",'المستفيدون'!$A$6:$A$505,0))&amp;"","كود غير موجود"))</f>
        <v/>
      </c>
      <c r="G1162" s="6">
        <f>IF(F1162="كود غير موجود","راجع الكود",IF(AND(N(D1162)&gt;0,NOT(ISNUMBER(A1162))),"بدون تاريخ",""))</f>
        <v/>
      </c>
    </row>
    <row r="1163">
      <c r="A1163" s="17" t="n"/>
      <c r="B1163" s="5" t="n"/>
      <c r="C1163" s="5" t="n"/>
      <c r="D1163" s="14" t="n"/>
      <c r="E1163" s="5" t="n"/>
      <c r="F1163" s="6">
        <f>IF(B1163&amp;""="","",IFERROR(INDEX('المستفيدون'!$B$6:$B$505,MATCH(B1163&amp;"",'المستفيدون'!$A$6:$A$505,0))&amp;"","كود غير موجود"))</f>
        <v/>
      </c>
      <c r="G1163" s="6">
        <f>IF(F1163="كود غير موجود","راجع الكود",IF(AND(N(D1163)&gt;0,NOT(ISNUMBER(A1163))),"بدون تاريخ",""))</f>
        <v/>
      </c>
    </row>
    <row r="1164">
      <c r="A1164" s="17" t="n"/>
      <c r="B1164" s="5" t="n"/>
      <c r="C1164" s="5" t="n"/>
      <c r="D1164" s="14" t="n"/>
      <c r="E1164" s="5" t="n"/>
      <c r="F1164" s="6">
        <f>IF(B1164&amp;""="","",IFERROR(INDEX('المستفيدون'!$B$6:$B$505,MATCH(B1164&amp;"",'المستفيدون'!$A$6:$A$505,0))&amp;"","كود غير موجود"))</f>
        <v/>
      </c>
      <c r="G1164" s="6">
        <f>IF(F1164="كود غير موجود","راجع الكود",IF(AND(N(D1164)&gt;0,NOT(ISNUMBER(A1164))),"بدون تاريخ",""))</f>
        <v/>
      </c>
    </row>
    <row r="1165">
      <c r="A1165" s="17" t="n"/>
      <c r="B1165" s="5" t="n"/>
      <c r="C1165" s="5" t="n"/>
      <c r="D1165" s="14" t="n"/>
      <c r="E1165" s="5" t="n"/>
      <c r="F1165" s="6">
        <f>IF(B1165&amp;""="","",IFERROR(INDEX('المستفيدون'!$B$6:$B$505,MATCH(B1165&amp;"",'المستفيدون'!$A$6:$A$505,0))&amp;"","كود غير موجود"))</f>
        <v/>
      </c>
      <c r="G1165" s="6">
        <f>IF(F1165="كود غير موجود","راجع الكود",IF(AND(N(D1165)&gt;0,NOT(ISNUMBER(A1165))),"بدون تاريخ",""))</f>
        <v/>
      </c>
    </row>
    <row r="1166">
      <c r="A1166" s="17" t="n"/>
      <c r="B1166" s="5" t="n"/>
      <c r="C1166" s="5" t="n"/>
      <c r="D1166" s="14" t="n"/>
      <c r="E1166" s="5" t="n"/>
      <c r="F1166" s="6">
        <f>IF(B1166&amp;""="","",IFERROR(INDEX('المستفيدون'!$B$6:$B$505,MATCH(B1166&amp;"",'المستفيدون'!$A$6:$A$505,0))&amp;"","كود غير موجود"))</f>
        <v/>
      </c>
      <c r="G1166" s="6">
        <f>IF(F1166="كود غير موجود","راجع الكود",IF(AND(N(D1166)&gt;0,NOT(ISNUMBER(A1166))),"بدون تاريخ",""))</f>
        <v/>
      </c>
    </row>
    <row r="1167">
      <c r="A1167" s="17" t="n"/>
      <c r="B1167" s="5" t="n"/>
      <c r="C1167" s="5" t="n"/>
      <c r="D1167" s="14" t="n"/>
      <c r="E1167" s="5" t="n"/>
      <c r="F1167" s="6">
        <f>IF(B1167&amp;""="","",IFERROR(INDEX('المستفيدون'!$B$6:$B$505,MATCH(B1167&amp;"",'المستفيدون'!$A$6:$A$505,0))&amp;"","كود غير موجود"))</f>
        <v/>
      </c>
      <c r="G1167" s="6">
        <f>IF(F1167="كود غير موجود","راجع الكود",IF(AND(N(D1167)&gt;0,NOT(ISNUMBER(A1167))),"بدون تاريخ",""))</f>
        <v/>
      </c>
    </row>
    <row r="1168">
      <c r="A1168" s="17" t="n"/>
      <c r="B1168" s="5" t="n"/>
      <c r="C1168" s="5" t="n"/>
      <c r="D1168" s="14" t="n"/>
      <c r="E1168" s="5" t="n"/>
      <c r="F1168" s="6">
        <f>IF(B1168&amp;""="","",IFERROR(INDEX('المستفيدون'!$B$6:$B$505,MATCH(B1168&amp;"",'المستفيدون'!$A$6:$A$505,0))&amp;"","كود غير موجود"))</f>
        <v/>
      </c>
      <c r="G1168" s="6">
        <f>IF(F1168="كود غير موجود","راجع الكود",IF(AND(N(D1168)&gt;0,NOT(ISNUMBER(A1168))),"بدون تاريخ",""))</f>
        <v/>
      </c>
    </row>
    <row r="1169">
      <c r="A1169" s="17" t="n"/>
      <c r="B1169" s="5" t="n"/>
      <c r="C1169" s="5" t="n"/>
      <c r="D1169" s="14" t="n"/>
      <c r="E1169" s="5" t="n"/>
      <c r="F1169" s="6">
        <f>IF(B1169&amp;""="","",IFERROR(INDEX('المستفيدون'!$B$6:$B$505,MATCH(B1169&amp;"",'المستفيدون'!$A$6:$A$505,0))&amp;"","كود غير موجود"))</f>
        <v/>
      </c>
      <c r="G1169" s="6">
        <f>IF(F1169="كود غير موجود","راجع الكود",IF(AND(N(D1169)&gt;0,NOT(ISNUMBER(A1169))),"بدون تاريخ",""))</f>
        <v/>
      </c>
    </row>
    <row r="1170">
      <c r="A1170" s="17" t="n"/>
      <c r="B1170" s="5" t="n"/>
      <c r="C1170" s="5" t="n"/>
      <c r="D1170" s="14" t="n"/>
      <c r="E1170" s="5" t="n"/>
      <c r="F1170" s="6">
        <f>IF(B1170&amp;""="","",IFERROR(INDEX('المستفيدون'!$B$6:$B$505,MATCH(B1170&amp;"",'المستفيدون'!$A$6:$A$505,0))&amp;"","كود غير موجود"))</f>
        <v/>
      </c>
      <c r="G1170" s="6">
        <f>IF(F1170="كود غير موجود","راجع الكود",IF(AND(N(D1170)&gt;0,NOT(ISNUMBER(A1170))),"بدون تاريخ",""))</f>
        <v/>
      </c>
    </row>
    <row r="1171">
      <c r="A1171" s="17" t="n"/>
      <c r="B1171" s="5" t="n"/>
      <c r="C1171" s="5" t="n"/>
      <c r="D1171" s="14" t="n"/>
      <c r="E1171" s="5" t="n"/>
      <c r="F1171" s="6">
        <f>IF(B1171&amp;""="","",IFERROR(INDEX('المستفيدون'!$B$6:$B$505,MATCH(B1171&amp;"",'المستفيدون'!$A$6:$A$505,0))&amp;"","كود غير موجود"))</f>
        <v/>
      </c>
      <c r="G1171" s="6">
        <f>IF(F1171="كود غير موجود","راجع الكود",IF(AND(N(D1171)&gt;0,NOT(ISNUMBER(A1171))),"بدون تاريخ",""))</f>
        <v/>
      </c>
    </row>
    <row r="1172">
      <c r="A1172" s="17" t="n"/>
      <c r="B1172" s="5" t="n"/>
      <c r="C1172" s="5" t="n"/>
      <c r="D1172" s="14" t="n"/>
      <c r="E1172" s="5" t="n"/>
      <c r="F1172" s="6">
        <f>IF(B1172&amp;""="","",IFERROR(INDEX('المستفيدون'!$B$6:$B$505,MATCH(B1172&amp;"",'المستفيدون'!$A$6:$A$505,0))&amp;"","كود غير موجود"))</f>
        <v/>
      </c>
      <c r="G1172" s="6">
        <f>IF(F1172="كود غير موجود","راجع الكود",IF(AND(N(D1172)&gt;0,NOT(ISNUMBER(A1172))),"بدون تاريخ",""))</f>
        <v/>
      </c>
    </row>
    <row r="1173">
      <c r="A1173" s="17" t="n"/>
      <c r="B1173" s="5" t="n"/>
      <c r="C1173" s="5" t="n"/>
      <c r="D1173" s="14" t="n"/>
      <c r="E1173" s="5" t="n"/>
      <c r="F1173" s="6">
        <f>IF(B1173&amp;""="","",IFERROR(INDEX('المستفيدون'!$B$6:$B$505,MATCH(B1173&amp;"",'المستفيدون'!$A$6:$A$505,0))&amp;"","كود غير موجود"))</f>
        <v/>
      </c>
      <c r="G1173" s="6">
        <f>IF(F1173="كود غير موجود","راجع الكود",IF(AND(N(D1173)&gt;0,NOT(ISNUMBER(A1173))),"بدون تاريخ",""))</f>
        <v/>
      </c>
    </row>
    <row r="1174">
      <c r="A1174" s="17" t="n"/>
      <c r="B1174" s="5" t="n"/>
      <c r="C1174" s="5" t="n"/>
      <c r="D1174" s="14" t="n"/>
      <c r="E1174" s="5" t="n"/>
      <c r="F1174" s="6">
        <f>IF(B1174&amp;""="","",IFERROR(INDEX('المستفيدون'!$B$6:$B$505,MATCH(B1174&amp;"",'المستفيدون'!$A$6:$A$505,0))&amp;"","كود غير موجود"))</f>
        <v/>
      </c>
      <c r="G1174" s="6">
        <f>IF(F1174="كود غير موجود","راجع الكود",IF(AND(N(D1174)&gt;0,NOT(ISNUMBER(A1174))),"بدون تاريخ",""))</f>
        <v/>
      </c>
    </row>
    <row r="1175">
      <c r="A1175" s="17" t="n"/>
      <c r="B1175" s="5" t="n"/>
      <c r="C1175" s="5" t="n"/>
      <c r="D1175" s="14" t="n"/>
      <c r="E1175" s="5" t="n"/>
      <c r="F1175" s="6">
        <f>IF(B1175&amp;""="","",IFERROR(INDEX('المستفيدون'!$B$6:$B$505,MATCH(B1175&amp;"",'المستفيدون'!$A$6:$A$505,0))&amp;"","كود غير موجود"))</f>
        <v/>
      </c>
      <c r="G1175" s="6">
        <f>IF(F1175="كود غير موجود","راجع الكود",IF(AND(N(D1175)&gt;0,NOT(ISNUMBER(A1175))),"بدون تاريخ",""))</f>
        <v/>
      </c>
    </row>
    <row r="1176">
      <c r="A1176" s="17" t="n"/>
      <c r="B1176" s="5" t="n"/>
      <c r="C1176" s="5" t="n"/>
      <c r="D1176" s="14" t="n"/>
      <c r="E1176" s="5" t="n"/>
      <c r="F1176" s="6">
        <f>IF(B1176&amp;""="","",IFERROR(INDEX('المستفيدون'!$B$6:$B$505,MATCH(B1176&amp;"",'المستفيدون'!$A$6:$A$505,0))&amp;"","كود غير موجود"))</f>
        <v/>
      </c>
      <c r="G1176" s="6">
        <f>IF(F1176="كود غير موجود","راجع الكود",IF(AND(N(D1176)&gt;0,NOT(ISNUMBER(A1176))),"بدون تاريخ",""))</f>
        <v/>
      </c>
    </row>
    <row r="1177">
      <c r="A1177" s="17" t="n"/>
      <c r="B1177" s="5" t="n"/>
      <c r="C1177" s="5" t="n"/>
      <c r="D1177" s="14" t="n"/>
      <c r="E1177" s="5" t="n"/>
      <c r="F1177" s="6">
        <f>IF(B1177&amp;""="","",IFERROR(INDEX('المستفيدون'!$B$6:$B$505,MATCH(B1177&amp;"",'المستفيدون'!$A$6:$A$505,0))&amp;"","كود غير موجود"))</f>
        <v/>
      </c>
      <c r="G1177" s="6">
        <f>IF(F1177="كود غير موجود","راجع الكود",IF(AND(N(D1177)&gt;0,NOT(ISNUMBER(A1177))),"بدون تاريخ",""))</f>
        <v/>
      </c>
    </row>
    <row r="1178">
      <c r="A1178" s="17" t="n"/>
      <c r="B1178" s="5" t="n"/>
      <c r="C1178" s="5" t="n"/>
      <c r="D1178" s="14" t="n"/>
      <c r="E1178" s="5" t="n"/>
      <c r="F1178" s="6">
        <f>IF(B1178&amp;""="","",IFERROR(INDEX('المستفيدون'!$B$6:$B$505,MATCH(B1178&amp;"",'المستفيدون'!$A$6:$A$505,0))&amp;"","كود غير موجود"))</f>
        <v/>
      </c>
      <c r="G1178" s="6">
        <f>IF(F1178="كود غير موجود","راجع الكود",IF(AND(N(D1178)&gt;0,NOT(ISNUMBER(A1178))),"بدون تاريخ",""))</f>
        <v/>
      </c>
    </row>
    <row r="1179">
      <c r="A1179" s="17" t="n"/>
      <c r="B1179" s="5" t="n"/>
      <c r="C1179" s="5" t="n"/>
      <c r="D1179" s="14" t="n"/>
      <c r="E1179" s="5" t="n"/>
      <c r="F1179" s="6">
        <f>IF(B1179&amp;""="","",IFERROR(INDEX('المستفيدون'!$B$6:$B$505,MATCH(B1179&amp;"",'المستفيدون'!$A$6:$A$505,0))&amp;"","كود غير موجود"))</f>
        <v/>
      </c>
      <c r="G1179" s="6">
        <f>IF(F1179="كود غير موجود","راجع الكود",IF(AND(N(D1179)&gt;0,NOT(ISNUMBER(A1179))),"بدون تاريخ",""))</f>
        <v/>
      </c>
    </row>
    <row r="1180">
      <c r="A1180" s="17" t="n"/>
      <c r="B1180" s="5" t="n"/>
      <c r="C1180" s="5" t="n"/>
      <c r="D1180" s="14" t="n"/>
      <c r="E1180" s="5" t="n"/>
      <c r="F1180" s="6">
        <f>IF(B1180&amp;""="","",IFERROR(INDEX('المستفيدون'!$B$6:$B$505,MATCH(B1180&amp;"",'المستفيدون'!$A$6:$A$505,0))&amp;"","كود غير موجود"))</f>
        <v/>
      </c>
      <c r="G1180" s="6">
        <f>IF(F1180="كود غير موجود","راجع الكود",IF(AND(N(D1180)&gt;0,NOT(ISNUMBER(A1180))),"بدون تاريخ",""))</f>
        <v/>
      </c>
    </row>
    <row r="1181">
      <c r="A1181" s="17" t="n"/>
      <c r="B1181" s="5" t="n"/>
      <c r="C1181" s="5" t="n"/>
      <c r="D1181" s="14" t="n"/>
      <c r="E1181" s="5" t="n"/>
      <c r="F1181" s="6">
        <f>IF(B1181&amp;""="","",IFERROR(INDEX('المستفيدون'!$B$6:$B$505,MATCH(B1181&amp;"",'المستفيدون'!$A$6:$A$505,0))&amp;"","كود غير موجود"))</f>
        <v/>
      </c>
      <c r="G1181" s="6">
        <f>IF(F1181="كود غير موجود","راجع الكود",IF(AND(N(D1181)&gt;0,NOT(ISNUMBER(A1181))),"بدون تاريخ",""))</f>
        <v/>
      </c>
    </row>
    <row r="1182">
      <c r="A1182" s="17" t="n"/>
      <c r="B1182" s="5" t="n"/>
      <c r="C1182" s="5" t="n"/>
      <c r="D1182" s="14" t="n"/>
      <c r="E1182" s="5" t="n"/>
      <c r="F1182" s="6">
        <f>IF(B1182&amp;""="","",IFERROR(INDEX('المستفيدون'!$B$6:$B$505,MATCH(B1182&amp;"",'المستفيدون'!$A$6:$A$505,0))&amp;"","كود غير موجود"))</f>
        <v/>
      </c>
      <c r="G1182" s="6">
        <f>IF(F1182="كود غير موجود","راجع الكود",IF(AND(N(D1182)&gt;0,NOT(ISNUMBER(A1182))),"بدون تاريخ",""))</f>
        <v/>
      </c>
    </row>
    <row r="1183">
      <c r="A1183" s="17" t="n"/>
      <c r="B1183" s="5" t="n"/>
      <c r="C1183" s="5" t="n"/>
      <c r="D1183" s="14" t="n"/>
      <c r="E1183" s="5" t="n"/>
      <c r="F1183" s="6">
        <f>IF(B1183&amp;""="","",IFERROR(INDEX('المستفيدون'!$B$6:$B$505,MATCH(B1183&amp;"",'المستفيدون'!$A$6:$A$505,0))&amp;"","كود غير موجود"))</f>
        <v/>
      </c>
      <c r="G1183" s="6">
        <f>IF(F1183="كود غير موجود","راجع الكود",IF(AND(N(D1183)&gt;0,NOT(ISNUMBER(A1183))),"بدون تاريخ",""))</f>
        <v/>
      </c>
    </row>
    <row r="1184">
      <c r="A1184" s="17" t="n"/>
      <c r="B1184" s="5" t="n"/>
      <c r="C1184" s="5" t="n"/>
      <c r="D1184" s="14" t="n"/>
      <c r="E1184" s="5" t="n"/>
      <c r="F1184" s="6">
        <f>IF(B1184&amp;""="","",IFERROR(INDEX('المستفيدون'!$B$6:$B$505,MATCH(B1184&amp;"",'المستفيدون'!$A$6:$A$505,0))&amp;"","كود غير موجود"))</f>
        <v/>
      </c>
      <c r="G1184" s="6">
        <f>IF(F1184="كود غير موجود","راجع الكود",IF(AND(N(D1184)&gt;0,NOT(ISNUMBER(A1184))),"بدون تاريخ",""))</f>
        <v/>
      </c>
    </row>
    <row r="1185">
      <c r="A1185" s="17" t="n"/>
      <c r="B1185" s="5" t="n"/>
      <c r="C1185" s="5" t="n"/>
      <c r="D1185" s="14" t="n"/>
      <c r="E1185" s="5" t="n"/>
      <c r="F1185" s="6">
        <f>IF(B1185&amp;""="","",IFERROR(INDEX('المستفيدون'!$B$6:$B$505,MATCH(B1185&amp;"",'المستفيدون'!$A$6:$A$505,0))&amp;"","كود غير موجود"))</f>
        <v/>
      </c>
      <c r="G1185" s="6">
        <f>IF(F1185="كود غير موجود","راجع الكود",IF(AND(N(D1185)&gt;0,NOT(ISNUMBER(A1185))),"بدون تاريخ",""))</f>
        <v/>
      </c>
    </row>
    <row r="1186">
      <c r="A1186" s="17" t="n"/>
      <c r="B1186" s="5" t="n"/>
      <c r="C1186" s="5" t="n"/>
      <c r="D1186" s="14" t="n"/>
      <c r="E1186" s="5" t="n"/>
      <c r="F1186" s="6">
        <f>IF(B1186&amp;""="","",IFERROR(INDEX('المستفيدون'!$B$6:$B$505,MATCH(B1186&amp;"",'المستفيدون'!$A$6:$A$505,0))&amp;"","كود غير موجود"))</f>
        <v/>
      </c>
      <c r="G1186" s="6">
        <f>IF(F1186="كود غير موجود","راجع الكود",IF(AND(N(D1186)&gt;0,NOT(ISNUMBER(A1186))),"بدون تاريخ",""))</f>
        <v/>
      </c>
    </row>
    <row r="1187">
      <c r="A1187" s="17" t="n"/>
      <c r="B1187" s="5" t="n"/>
      <c r="C1187" s="5" t="n"/>
      <c r="D1187" s="14" t="n"/>
      <c r="E1187" s="5" t="n"/>
      <c r="F1187" s="6">
        <f>IF(B1187&amp;""="","",IFERROR(INDEX('المستفيدون'!$B$6:$B$505,MATCH(B1187&amp;"",'المستفيدون'!$A$6:$A$505,0))&amp;"","كود غير موجود"))</f>
        <v/>
      </c>
      <c r="G1187" s="6">
        <f>IF(F1187="كود غير موجود","راجع الكود",IF(AND(N(D1187)&gt;0,NOT(ISNUMBER(A1187))),"بدون تاريخ",""))</f>
        <v/>
      </c>
    </row>
    <row r="1188">
      <c r="A1188" s="17" t="n"/>
      <c r="B1188" s="5" t="n"/>
      <c r="C1188" s="5" t="n"/>
      <c r="D1188" s="14" t="n"/>
      <c r="E1188" s="5" t="n"/>
      <c r="F1188" s="6">
        <f>IF(B1188&amp;""="","",IFERROR(INDEX('المستفيدون'!$B$6:$B$505,MATCH(B1188&amp;"",'المستفيدون'!$A$6:$A$505,0))&amp;"","كود غير موجود"))</f>
        <v/>
      </c>
      <c r="G1188" s="6">
        <f>IF(F1188="كود غير موجود","راجع الكود",IF(AND(N(D1188)&gt;0,NOT(ISNUMBER(A1188))),"بدون تاريخ",""))</f>
        <v/>
      </c>
    </row>
    <row r="1189">
      <c r="A1189" s="17" t="n"/>
      <c r="B1189" s="5" t="n"/>
      <c r="C1189" s="5" t="n"/>
      <c r="D1189" s="14" t="n"/>
      <c r="E1189" s="5" t="n"/>
      <c r="F1189" s="6">
        <f>IF(B1189&amp;""="","",IFERROR(INDEX('المستفيدون'!$B$6:$B$505,MATCH(B1189&amp;"",'المستفيدون'!$A$6:$A$505,0))&amp;"","كود غير موجود"))</f>
        <v/>
      </c>
      <c r="G1189" s="6">
        <f>IF(F1189="كود غير موجود","راجع الكود",IF(AND(N(D1189)&gt;0,NOT(ISNUMBER(A1189))),"بدون تاريخ",""))</f>
        <v/>
      </c>
    </row>
    <row r="1190">
      <c r="A1190" s="17" t="n"/>
      <c r="B1190" s="5" t="n"/>
      <c r="C1190" s="5" t="n"/>
      <c r="D1190" s="14" t="n"/>
      <c r="E1190" s="5" t="n"/>
      <c r="F1190" s="6">
        <f>IF(B1190&amp;""="","",IFERROR(INDEX('المستفيدون'!$B$6:$B$505,MATCH(B1190&amp;"",'المستفيدون'!$A$6:$A$505,0))&amp;"","كود غير موجود"))</f>
        <v/>
      </c>
      <c r="G1190" s="6">
        <f>IF(F1190="كود غير موجود","راجع الكود",IF(AND(N(D1190)&gt;0,NOT(ISNUMBER(A1190))),"بدون تاريخ",""))</f>
        <v/>
      </c>
    </row>
    <row r="1191">
      <c r="A1191" s="17" t="n"/>
      <c r="B1191" s="5" t="n"/>
      <c r="C1191" s="5" t="n"/>
      <c r="D1191" s="14" t="n"/>
      <c r="E1191" s="5" t="n"/>
      <c r="F1191" s="6">
        <f>IF(B1191&amp;""="","",IFERROR(INDEX('المستفيدون'!$B$6:$B$505,MATCH(B1191&amp;"",'المستفيدون'!$A$6:$A$505,0))&amp;"","كود غير موجود"))</f>
        <v/>
      </c>
      <c r="G1191" s="6">
        <f>IF(F1191="كود غير موجود","راجع الكود",IF(AND(N(D1191)&gt;0,NOT(ISNUMBER(A1191))),"بدون تاريخ",""))</f>
        <v/>
      </c>
    </row>
    <row r="1192">
      <c r="A1192" s="17" t="n"/>
      <c r="B1192" s="5" t="n"/>
      <c r="C1192" s="5" t="n"/>
      <c r="D1192" s="14" t="n"/>
      <c r="E1192" s="5" t="n"/>
      <c r="F1192" s="6">
        <f>IF(B1192&amp;""="","",IFERROR(INDEX('المستفيدون'!$B$6:$B$505,MATCH(B1192&amp;"",'المستفيدون'!$A$6:$A$505,0))&amp;"","كود غير موجود"))</f>
        <v/>
      </c>
      <c r="G1192" s="6">
        <f>IF(F1192="كود غير موجود","راجع الكود",IF(AND(N(D1192)&gt;0,NOT(ISNUMBER(A1192))),"بدون تاريخ",""))</f>
        <v/>
      </c>
    </row>
    <row r="1193">
      <c r="A1193" s="17" t="n"/>
      <c r="B1193" s="5" t="n"/>
      <c r="C1193" s="5" t="n"/>
      <c r="D1193" s="14" t="n"/>
      <c r="E1193" s="5" t="n"/>
      <c r="F1193" s="6">
        <f>IF(B1193&amp;""="","",IFERROR(INDEX('المستفيدون'!$B$6:$B$505,MATCH(B1193&amp;"",'المستفيدون'!$A$6:$A$505,0))&amp;"","كود غير موجود"))</f>
        <v/>
      </c>
      <c r="G1193" s="6">
        <f>IF(F1193="كود غير موجود","راجع الكود",IF(AND(N(D1193)&gt;0,NOT(ISNUMBER(A1193))),"بدون تاريخ",""))</f>
        <v/>
      </c>
    </row>
    <row r="1194">
      <c r="A1194" s="17" t="n"/>
      <c r="B1194" s="5" t="n"/>
      <c r="C1194" s="5" t="n"/>
      <c r="D1194" s="14" t="n"/>
      <c r="E1194" s="5" t="n"/>
      <c r="F1194" s="6">
        <f>IF(B1194&amp;""="","",IFERROR(INDEX('المستفيدون'!$B$6:$B$505,MATCH(B1194&amp;"",'المستفيدون'!$A$6:$A$505,0))&amp;"","كود غير موجود"))</f>
        <v/>
      </c>
      <c r="G1194" s="6">
        <f>IF(F1194="كود غير موجود","راجع الكود",IF(AND(N(D1194)&gt;0,NOT(ISNUMBER(A1194))),"بدون تاريخ",""))</f>
        <v/>
      </c>
    </row>
    <row r="1195">
      <c r="A1195" s="17" t="n"/>
      <c r="B1195" s="5" t="n"/>
      <c r="C1195" s="5" t="n"/>
      <c r="D1195" s="14" t="n"/>
      <c r="E1195" s="5" t="n"/>
      <c r="F1195" s="6">
        <f>IF(B1195&amp;""="","",IFERROR(INDEX('المستفيدون'!$B$6:$B$505,MATCH(B1195&amp;"",'المستفيدون'!$A$6:$A$505,0))&amp;"","كود غير موجود"))</f>
        <v/>
      </c>
      <c r="G1195" s="6">
        <f>IF(F1195="كود غير موجود","راجع الكود",IF(AND(N(D1195)&gt;0,NOT(ISNUMBER(A1195))),"بدون تاريخ",""))</f>
        <v/>
      </c>
    </row>
    <row r="1196">
      <c r="A1196" s="17" t="n"/>
      <c r="B1196" s="5" t="n"/>
      <c r="C1196" s="5" t="n"/>
      <c r="D1196" s="14" t="n"/>
      <c r="E1196" s="5" t="n"/>
      <c r="F1196" s="6">
        <f>IF(B1196&amp;""="","",IFERROR(INDEX('المستفيدون'!$B$6:$B$505,MATCH(B1196&amp;"",'المستفيدون'!$A$6:$A$505,0))&amp;"","كود غير موجود"))</f>
        <v/>
      </c>
      <c r="G1196" s="6">
        <f>IF(F1196="كود غير موجود","راجع الكود",IF(AND(N(D1196)&gt;0,NOT(ISNUMBER(A1196))),"بدون تاريخ",""))</f>
        <v/>
      </c>
    </row>
    <row r="1197">
      <c r="A1197" s="17" t="n"/>
      <c r="B1197" s="5" t="n"/>
      <c r="C1197" s="5" t="n"/>
      <c r="D1197" s="14" t="n"/>
      <c r="E1197" s="5" t="n"/>
      <c r="F1197" s="6">
        <f>IF(B1197&amp;""="","",IFERROR(INDEX('المستفيدون'!$B$6:$B$505,MATCH(B1197&amp;"",'المستفيدون'!$A$6:$A$505,0))&amp;"","كود غير موجود"))</f>
        <v/>
      </c>
      <c r="G1197" s="6">
        <f>IF(F1197="كود غير موجود","راجع الكود",IF(AND(N(D1197)&gt;0,NOT(ISNUMBER(A1197))),"بدون تاريخ",""))</f>
        <v/>
      </c>
    </row>
    <row r="1198">
      <c r="A1198" s="17" t="n"/>
      <c r="B1198" s="5" t="n"/>
      <c r="C1198" s="5" t="n"/>
      <c r="D1198" s="14" t="n"/>
      <c r="E1198" s="5" t="n"/>
      <c r="F1198" s="6">
        <f>IF(B1198&amp;""="","",IFERROR(INDEX('المستفيدون'!$B$6:$B$505,MATCH(B1198&amp;"",'المستفيدون'!$A$6:$A$505,0))&amp;"","كود غير موجود"))</f>
        <v/>
      </c>
      <c r="G1198" s="6">
        <f>IF(F1198="كود غير موجود","راجع الكود",IF(AND(N(D1198)&gt;0,NOT(ISNUMBER(A1198))),"بدون تاريخ",""))</f>
        <v/>
      </c>
    </row>
    <row r="1199">
      <c r="A1199" s="17" t="n"/>
      <c r="B1199" s="5" t="n"/>
      <c r="C1199" s="5" t="n"/>
      <c r="D1199" s="14" t="n"/>
      <c r="E1199" s="5" t="n"/>
      <c r="F1199" s="6">
        <f>IF(B1199&amp;""="","",IFERROR(INDEX('المستفيدون'!$B$6:$B$505,MATCH(B1199&amp;"",'المستفيدون'!$A$6:$A$505,0))&amp;"","كود غير موجود"))</f>
        <v/>
      </c>
      <c r="G1199" s="6">
        <f>IF(F1199="كود غير موجود","راجع الكود",IF(AND(N(D1199)&gt;0,NOT(ISNUMBER(A1199))),"بدون تاريخ",""))</f>
        <v/>
      </c>
    </row>
    <row r="1200">
      <c r="A1200" s="17" t="n"/>
      <c r="B1200" s="5" t="n"/>
      <c r="C1200" s="5" t="n"/>
      <c r="D1200" s="14" t="n"/>
      <c r="E1200" s="5" t="n"/>
      <c r="F1200" s="6">
        <f>IF(B1200&amp;""="","",IFERROR(INDEX('المستفيدون'!$B$6:$B$505,MATCH(B1200&amp;"",'المستفيدون'!$A$6:$A$505,0))&amp;"","كود غير موجود"))</f>
        <v/>
      </c>
      <c r="G1200" s="6">
        <f>IF(F1200="كود غير موجود","راجع الكود",IF(AND(N(D1200)&gt;0,NOT(ISNUMBER(A1200))),"بدون تاريخ",""))</f>
        <v/>
      </c>
    </row>
    <row r="1201">
      <c r="A1201" s="17" t="n"/>
      <c r="B1201" s="5" t="n"/>
      <c r="C1201" s="5" t="n"/>
      <c r="D1201" s="14" t="n"/>
      <c r="E1201" s="5" t="n"/>
      <c r="F1201" s="6">
        <f>IF(B1201&amp;""="","",IFERROR(INDEX('المستفيدون'!$B$6:$B$505,MATCH(B1201&amp;"",'المستفيدون'!$A$6:$A$505,0))&amp;"","كود غير موجود"))</f>
        <v/>
      </c>
      <c r="G1201" s="6">
        <f>IF(F1201="كود غير موجود","راجع الكود",IF(AND(N(D1201)&gt;0,NOT(ISNUMBER(A1201))),"بدون تاريخ",""))</f>
        <v/>
      </c>
    </row>
    <row r="1202">
      <c r="A1202" s="17" t="n"/>
      <c r="B1202" s="5" t="n"/>
      <c r="C1202" s="5" t="n"/>
      <c r="D1202" s="14" t="n"/>
      <c r="E1202" s="5" t="n"/>
      <c r="F1202" s="6">
        <f>IF(B1202&amp;""="","",IFERROR(INDEX('المستفيدون'!$B$6:$B$505,MATCH(B1202&amp;"",'المستفيدون'!$A$6:$A$505,0))&amp;"","كود غير موجود"))</f>
        <v/>
      </c>
      <c r="G1202" s="6">
        <f>IF(F1202="كود غير موجود","راجع الكود",IF(AND(N(D1202)&gt;0,NOT(ISNUMBER(A1202))),"بدون تاريخ",""))</f>
        <v/>
      </c>
    </row>
    <row r="1203">
      <c r="A1203" s="17" t="n"/>
      <c r="B1203" s="5" t="n"/>
      <c r="C1203" s="5" t="n"/>
      <c r="D1203" s="14" t="n"/>
      <c r="E1203" s="5" t="n"/>
      <c r="F1203" s="6">
        <f>IF(B1203&amp;""="","",IFERROR(INDEX('المستفيدون'!$B$6:$B$505,MATCH(B1203&amp;"",'المستفيدون'!$A$6:$A$505,0))&amp;"","كود غير موجود"))</f>
        <v/>
      </c>
      <c r="G1203" s="6">
        <f>IF(F1203="كود غير موجود","راجع الكود",IF(AND(N(D1203)&gt;0,NOT(ISNUMBER(A1203))),"بدون تاريخ",""))</f>
        <v/>
      </c>
    </row>
    <row r="1204">
      <c r="A1204" s="17" t="n"/>
      <c r="B1204" s="5" t="n"/>
      <c r="C1204" s="5" t="n"/>
      <c r="D1204" s="14" t="n"/>
      <c r="E1204" s="5" t="n"/>
      <c r="F1204" s="6">
        <f>IF(B1204&amp;""="","",IFERROR(INDEX('المستفيدون'!$B$6:$B$505,MATCH(B1204&amp;"",'المستفيدون'!$A$6:$A$505,0))&amp;"","كود غير موجود"))</f>
        <v/>
      </c>
      <c r="G1204" s="6">
        <f>IF(F1204="كود غير موجود","راجع الكود",IF(AND(N(D1204)&gt;0,NOT(ISNUMBER(A1204))),"بدون تاريخ",""))</f>
        <v/>
      </c>
    </row>
    <row r="1205">
      <c r="A1205" s="17" t="n"/>
      <c r="B1205" s="5" t="n"/>
      <c r="C1205" s="5" t="n"/>
      <c r="D1205" s="14" t="n"/>
      <c r="E1205" s="5" t="n"/>
      <c r="F1205" s="6">
        <f>IF(B1205&amp;""="","",IFERROR(INDEX('المستفيدون'!$B$6:$B$505,MATCH(B1205&amp;"",'المستفيدون'!$A$6:$A$505,0))&amp;"","كود غير موجود"))</f>
        <v/>
      </c>
      <c r="G1205" s="6">
        <f>IF(F1205="كود غير موجود","راجع الكود",IF(AND(N(D1205)&gt;0,NOT(ISNUMBER(A1205))),"بدون تاريخ",""))</f>
        <v/>
      </c>
    </row>
    <row r="1206">
      <c r="A1206" s="17" t="n"/>
      <c r="B1206" s="5" t="n"/>
      <c r="C1206" s="5" t="n"/>
      <c r="D1206" s="14" t="n"/>
      <c r="E1206" s="5" t="n"/>
      <c r="F1206" s="6">
        <f>IF(B1206&amp;""="","",IFERROR(INDEX('المستفيدون'!$B$6:$B$505,MATCH(B1206&amp;"",'المستفيدون'!$A$6:$A$505,0))&amp;"","كود غير موجود"))</f>
        <v/>
      </c>
      <c r="G1206" s="6">
        <f>IF(F1206="كود غير موجود","راجع الكود",IF(AND(N(D1206)&gt;0,NOT(ISNUMBER(A1206))),"بدون تاريخ",""))</f>
        <v/>
      </c>
    </row>
    <row r="1207">
      <c r="A1207" s="17" t="n"/>
      <c r="B1207" s="5" t="n"/>
      <c r="C1207" s="5" t="n"/>
      <c r="D1207" s="14" t="n"/>
      <c r="E1207" s="5" t="n"/>
      <c r="F1207" s="6">
        <f>IF(B1207&amp;""="","",IFERROR(INDEX('المستفيدون'!$B$6:$B$505,MATCH(B1207&amp;"",'المستفيدون'!$A$6:$A$505,0))&amp;"","كود غير موجود"))</f>
        <v/>
      </c>
      <c r="G1207" s="6">
        <f>IF(F1207="كود غير موجود","راجع الكود",IF(AND(N(D1207)&gt;0,NOT(ISNUMBER(A1207))),"بدون تاريخ",""))</f>
        <v/>
      </c>
    </row>
    <row r="1208">
      <c r="A1208" s="17" t="n"/>
      <c r="B1208" s="5" t="n"/>
      <c r="C1208" s="5" t="n"/>
      <c r="D1208" s="14" t="n"/>
      <c r="E1208" s="5" t="n"/>
      <c r="F1208" s="6">
        <f>IF(B1208&amp;""="","",IFERROR(INDEX('المستفيدون'!$B$6:$B$505,MATCH(B1208&amp;"",'المستفيدون'!$A$6:$A$505,0))&amp;"","كود غير موجود"))</f>
        <v/>
      </c>
      <c r="G1208" s="6">
        <f>IF(F1208="كود غير موجود","راجع الكود",IF(AND(N(D1208)&gt;0,NOT(ISNUMBER(A1208))),"بدون تاريخ",""))</f>
        <v/>
      </c>
    </row>
    <row r="1209">
      <c r="A1209" s="17" t="n"/>
      <c r="B1209" s="5" t="n"/>
      <c r="C1209" s="5" t="n"/>
      <c r="D1209" s="14" t="n"/>
      <c r="E1209" s="5" t="n"/>
      <c r="F1209" s="6">
        <f>IF(B1209&amp;""="","",IFERROR(INDEX('المستفيدون'!$B$6:$B$505,MATCH(B1209&amp;"",'المستفيدون'!$A$6:$A$505,0))&amp;"","كود غير موجود"))</f>
        <v/>
      </c>
      <c r="G1209" s="6">
        <f>IF(F1209="كود غير موجود","راجع الكود",IF(AND(N(D1209)&gt;0,NOT(ISNUMBER(A1209))),"بدون تاريخ",""))</f>
        <v/>
      </c>
    </row>
    <row r="1210">
      <c r="A1210" s="17" t="n"/>
      <c r="B1210" s="5" t="n"/>
      <c r="C1210" s="5" t="n"/>
      <c r="D1210" s="14" t="n"/>
      <c r="E1210" s="5" t="n"/>
      <c r="F1210" s="6">
        <f>IF(B1210&amp;""="","",IFERROR(INDEX('المستفيدون'!$B$6:$B$505,MATCH(B1210&amp;"",'المستفيدون'!$A$6:$A$505,0))&amp;"","كود غير موجود"))</f>
        <v/>
      </c>
      <c r="G1210" s="6">
        <f>IF(F1210="كود غير موجود","راجع الكود",IF(AND(N(D1210)&gt;0,NOT(ISNUMBER(A1210))),"بدون تاريخ",""))</f>
        <v/>
      </c>
    </row>
    <row r="1211">
      <c r="A1211" s="17" t="n"/>
      <c r="B1211" s="5" t="n"/>
      <c r="C1211" s="5" t="n"/>
      <c r="D1211" s="14" t="n"/>
      <c r="E1211" s="5" t="n"/>
      <c r="F1211" s="6">
        <f>IF(B1211&amp;""="","",IFERROR(INDEX('المستفيدون'!$B$6:$B$505,MATCH(B1211&amp;"",'المستفيدون'!$A$6:$A$505,0))&amp;"","كود غير موجود"))</f>
        <v/>
      </c>
      <c r="G1211" s="6">
        <f>IF(F1211="كود غير موجود","راجع الكود",IF(AND(N(D1211)&gt;0,NOT(ISNUMBER(A1211))),"بدون تاريخ",""))</f>
        <v/>
      </c>
    </row>
    <row r="1212">
      <c r="A1212" s="17" t="n"/>
      <c r="B1212" s="5" t="n"/>
      <c r="C1212" s="5" t="n"/>
      <c r="D1212" s="14" t="n"/>
      <c r="E1212" s="5" t="n"/>
      <c r="F1212" s="6">
        <f>IF(B1212&amp;""="","",IFERROR(INDEX('المستفيدون'!$B$6:$B$505,MATCH(B1212&amp;"",'المستفيدون'!$A$6:$A$505,0))&amp;"","كود غير موجود"))</f>
        <v/>
      </c>
      <c r="G1212" s="6">
        <f>IF(F1212="كود غير موجود","راجع الكود",IF(AND(N(D1212)&gt;0,NOT(ISNUMBER(A1212))),"بدون تاريخ",""))</f>
        <v/>
      </c>
    </row>
    <row r="1213">
      <c r="A1213" s="17" t="n"/>
      <c r="B1213" s="5" t="n"/>
      <c r="C1213" s="5" t="n"/>
      <c r="D1213" s="14" t="n"/>
      <c r="E1213" s="5" t="n"/>
      <c r="F1213" s="6">
        <f>IF(B1213&amp;""="","",IFERROR(INDEX('المستفيدون'!$B$6:$B$505,MATCH(B1213&amp;"",'المستفيدون'!$A$6:$A$505,0))&amp;"","كود غير موجود"))</f>
        <v/>
      </c>
      <c r="G1213" s="6">
        <f>IF(F1213="كود غير موجود","راجع الكود",IF(AND(N(D1213)&gt;0,NOT(ISNUMBER(A1213))),"بدون تاريخ",""))</f>
        <v/>
      </c>
    </row>
    <row r="1214">
      <c r="A1214" s="17" t="n"/>
      <c r="B1214" s="5" t="n"/>
      <c r="C1214" s="5" t="n"/>
      <c r="D1214" s="14" t="n"/>
      <c r="E1214" s="5" t="n"/>
      <c r="F1214" s="6">
        <f>IF(B1214&amp;""="","",IFERROR(INDEX('المستفيدون'!$B$6:$B$505,MATCH(B1214&amp;"",'المستفيدون'!$A$6:$A$505,0))&amp;"","كود غير موجود"))</f>
        <v/>
      </c>
      <c r="G1214" s="6">
        <f>IF(F1214="كود غير موجود","راجع الكود",IF(AND(N(D1214)&gt;0,NOT(ISNUMBER(A1214))),"بدون تاريخ",""))</f>
        <v/>
      </c>
    </row>
    <row r="1215">
      <c r="A1215" s="17" t="n"/>
      <c r="B1215" s="5" t="n"/>
      <c r="C1215" s="5" t="n"/>
      <c r="D1215" s="14" t="n"/>
      <c r="E1215" s="5" t="n"/>
      <c r="F1215" s="6">
        <f>IF(B1215&amp;""="","",IFERROR(INDEX('المستفيدون'!$B$6:$B$505,MATCH(B1215&amp;"",'المستفيدون'!$A$6:$A$505,0))&amp;"","كود غير موجود"))</f>
        <v/>
      </c>
      <c r="G1215" s="6">
        <f>IF(F1215="كود غير موجود","راجع الكود",IF(AND(N(D1215)&gt;0,NOT(ISNUMBER(A1215))),"بدون تاريخ",""))</f>
        <v/>
      </c>
    </row>
    <row r="1216">
      <c r="A1216" s="17" t="n"/>
      <c r="B1216" s="5" t="n"/>
      <c r="C1216" s="5" t="n"/>
      <c r="D1216" s="14" t="n"/>
      <c r="E1216" s="5" t="n"/>
      <c r="F1216" s="6">
        <f>IF(B1216&amp;""="","",IFERROR(INDEX('المستفيدون'!$B$6:$B$505,MATCH(B1216&amp;"",'المستفيدون'!$A$6:$A$505,0))&amp;"","كود غير موجود"))</f>
        <v/>
      </c>
      <c r="G1216" s="6">
        <f>IF(F1216="كود غير موجود","راجع الكود",IF(AND(N(D1216)&gt;0,NOT(ISNUMBER(A1216))),"بدون تاريخ",""))</f>
        <v/>
      </c>
    </row>
    <row r="1217">
      <c r="A1217" s="17" t="n"/>
      <c r="B1217" s="5" t="n"/>
      <c r="C1217" s="5" t="n"/>
      <c r="D1217" s="14" t="n"/>
      <c r="E1217" s="5" t="n"/>
      <c r="F1217" s="6">
        <f>IF(B1217&amp;""="","",IFERROR(INDEX('المستفيدون'!$B$6:$B$505,MATCH(B1217&amp;"",'المستفيدون'!$A$6:$A$505,0))&amp;"","كود غير موجود"))</f>
        <v/>
      </c>
      <c r="G1217" s="6">
        <f>IF(F1217="كود غير موجود","راجع الكود",IF(AND(N(D1217)&gt;0,NOT(ISNUMBER(A1217))),"بدون تاريخ",""))</f>
        <v/>
      </c>
    </row>
    <row r="1218">
      <c r="A1218" s="17" t="n"/>
      <c r="B1218" s="5" t="n"/>
      <c r="C1218" s="5" t="n"/>
      <c r="D1218" s="14" t="n"/>
      <c r="E1218" s="5" t="n"/>
      <c r="F1218" s="6">
        <f>IF(B1218&amp;""="","",IFERROR(INDEX('المستفيدون'!$B$6:$B$505,MATCH(B1218&amp;"",'المستفيدون'!$A$6:$A$505,0))&amp;"","كود غير موجود"))</f>
        <v/>
      </c>
      <c r="G1218" s="6">
        <f>IF(F1218="كود غير موجود","راجع الكود",IF(AND(N(D1218)&gt;0,NOT(ISNUMBER(A1218))),"بدون تاريخ",""))</f>
        <v/>
      </c>
    </row>
    <row r="1219">
      <c r="A1219" s="17" t="n"/>
      <c r="B1219" s="5" t="n"/>
      <c r="C1219" s="5" t="n"/>
      <c r="D1219" s="14" t="n"/>
      <c r="E1219" s="5" t="n"/>
      <c r="F1219" s="6">
        <f>IF(B1219&amp;""="","",IFERROR(INDEX('المستفيدون'!$B$6:$B$505,MATCH(B1219&amp;"",'المستفيدون'!$A$6:$A$505,0))&amp;"","كود غير موجود"))</f>
        <v/>
      </c>
      <c r="G1219" s="6">
        <f>IF(F1219="كود غير موجود","راجع الكود",IF(AND(N(D1219)&gt;0,NOT(ISNUMBER(A1219))),"بدون تاريخ",""))</f>
        <v/>
      </c>
    </row>
    <row r="1220">
      <c r="A1220" s="17" t="n"/>
      <c r="B1220" s="5" t="n"/>
      <c r="C1220" s="5" t="n"/>
      <c r="D1220" s="14" t="n"/>
      <c r="E1220" s="5" t="n"/>
      <c r="F1220" s="6">
        <f>IF(B1220&amp;""="","",IFERROR(INDEX('المستفيدون'!$B$6:$B$505,MATCH(B1220&amp;"",'المستفيدون'!$A$6:$A$505,0))&amp;"","كود غير موجود"))</f>
        <v/>
      </c>
      <c r="G1220" s="6">
        <f>IF(F1220="كود غير موجود","راجع الكود",IF(AND(N(D1220)&gt;0,NOT(ISNUMBER(A1220))),"بدون تاريخ",""))</f>
        <v/>
      </c>
    </row>
    <row r="1221">
      <c r="A1221" s="17" t="n"/>
      <c r="B1221" s="5" t="n"/>
      <c r="C1221" s="5" t="n"/>
      <c r="D1221" s="14" t="n"/>
      <c r="E1221" s="5" t="n"/>
      <c r="F1221" s="6">
        <f>IF(B1221&amp;""="","",IFERROR(INDEX('المستفيدون'!$B$6:$B$505,MATCH(B1221&amp;"",'المستفيدون'!$A$6:$A$505,0))&amp;"","كود غير موجود"))</f>
        <v/>
      </c>
      <c r="G1221" s="6">
        <f>IF(F1221="كود غير موجود","راجع الكود",IF(AND(N(D1221)&gt;0,NOT(ISNUMBER(A1221))),"بدون تاريخ",""))</f>
        <v/>
      </c>
    </row>
    <row r="1222">
      <c r="A1222" s="17" t="n"/>
      <c r="B1222" s="5" t="n"/>
      <c r="C1222" s="5" t="n"/>
      <c r="D1222" s="14" t="n"/>
      <c r="E1222" s="5" t="n"/>
      <c r="F1222" s="6">
        <f>IF(B1222&amp;""="","",IFERROR(INDEX('المستفيدون'!$B$6:$B$505,MATCH(B1222&amp;"",'المستفيدون'!$A$6:$A$505,0))&amp;"","كود غير موجود"))</f>
        <v/>
      </c>
      <c r="G1222" s="6">
        <f>IF(F1222="كود غير موجود","راجع الكود",IF(AND(N(D1222)&gt;0,NOT(ISNUMBER(A1222))),"بدون تاريخ",""))</f>
        <v/>
      </c>
    </row>
    <row r="1223">
      <c r="A1223" s="17" t="n"/>
      <c r="B1223" s="5" t="n"/>
      <c r="C1223" s="5" t="n"/>
      <c r="D1223" s="14" t="n"/>
      <c r="E1223" s="5" t="n"/>
      <c r="F1223" s="6">
        <f>IF(B1223&amp;""="","",IFERROR(INDEX('المستفيدون'!$B$6:$B$505,MATCH(B1223&amp;"",'المستفيدون'!$A$6:$A$505,0))&amp;"","كود غير موجود"))</f>
        <v/>
      </c>
      <c r="G1223" s="6">
        <f>IF(F1223="كود غير موجود","راجع الكود",IF(AND(N(D1223)&gt;0,NOT(ISNUMBER(A1223))),"بدون تاريخ",""))</f>
        <v/>
      </c>
    </row>
    <row r="1224">
      <c r="A1224" s="17" t="n"/>
      <c r="B1224" s="5" t="n"/>
      <c r="C1224" s="5" t="n"/>
      <c r="D1224" s="14" t="n"/>
      <c r="E1224" s="5" t="n"/>
      <c r="F1224" s="6">
        <f>IF(B1224&amp;""="","",IFERROR(INDEX('المستفيدون'!$B$6:$B$505,MATCH(B1224&amp;"",'المستفيدون'!$A$6:$A$505,0))&amp;"","كود غير موجود"))</f>
        <v/>
      </c>
      <c r="G1224" s="6">
        <f>IF(F1224="كود غير موجود","راجع الكود",IF(AND(N(D1224)&gt;0,NOT(ISNUMBER(A1224))),"بدون تاريخ",""))</f>
        <v/>
      </c>
    </row>
    <row r="1225">
      <c r="A1225" s="17" t="n"/>
      <c r="B1225" s="5" t="n"/>
      <c r="C1225" s="5" t="n"/>
      <c r="D1225" s="14" t="n"/>
      <c r="E1225" s="5" t="n"/>
      <c r="F1225" s="6">
        <f>IF(B1225&amp;""="","",IFERROR(INDEX('المستفيدون'!$B$6:$B$505,MATCH(B1225&amp;"",'المستفيدون'!$A$6:$A$505,0))&amp;"","كود غير موجود"))</f>
        <v/>
      </c>
      <c r="G1225" s="6">
        <f>IF(F1225="كود غير موجود","راجع الكود",IF(AND(N(D1225)&gt;0,NOT(ISNUMBER(A1225))),"بدون تاريخ",""))</f>
        <v/>
      </c>
    </row>
    <row r="1226">
      <c r="A1226" s="17" t="n"/>
      <c r="B1226" s="5" t="n"/>
      <c r="C1226" s="5" t="n"/>
      <c r="D1226" s="14" t="n"/>
      <c r="E1226" s="5" t="n"/>
      <c r="F1226" s="6">
        <f>IF(B1226&amp;""="","",IFERROR(INDEX('المستفيدون'!$B$6:$B$505,MATCH(B1226&amp;"",'المستفيدون'!$A$6:$A$505,0))&amp;"","كود غير موجود"))</f>
        <v/>
      </c>
      <c r="G1226" s="6">
        <f>IF(F1226="كود غير موجود","راجع الكود",IF(AND(N(D1226)&gt;0,NOT(ISNUMBER(A1226))),"بدون تاريخ",""))</f>
        <v/>
      </c>
    </row>
    <row r="1227">
      <c r="A1227" s="17" t="n"/>
      <c r="B1227" s="5" t="n"/>
      <c r="C1227" s="5" t="n"/>
      <c r="D1227" s="14" t="n"/>
      <c r="E1227" s="5" t="n"/>
      <c r="F1227" s="6">
        <f>IF(B1227&amp;""="","",IFERROR(INDEX('المستفيدون'!$B$6:$B$505,MATCH(B1227&amp;"",'المستفيدون'!$A$6:$A$505,0))&amp;"","كود غير موجود"))</f>
        <v/>
      </c>
      <c r="G1227" s="6">
        <f>IF(F1227="كود غير موجود","راجع الكود",IF(AND(N(D1227)&gt;0,NOT(ISNUMBER(A1227))),"بدون تاريخ",""))</f>
        <v/>
      </c>
    </row>
    <row r="1228">
      <c r="A1228" s="17" t="n"/>
      <c r="B1228" s="5" t="n"/>
      <c r="C1228" s="5" t="n"/>
      <c r="D1228" s="14" t="n"/>
      <c r="E1228" s="5" t="n"/>
      <c r="F1228" s="6">
        <f>IF(B1228&amp;""="","",IFERROR(INDEX('المستفيدون'!$B$6:$B$505,MATCH(B1228&amp;"",'المستفيدون'!$A$6:$A$505,0))&amp;"","كود غير موجود"))</f>
        <v/>
      </c>
      <c r="G1228" s="6">
        <f>IF(F1228="كود غير موجود","راجع الكود",IF(AND(N(D1228)&gt;0,NOT(ISNUMBER(A1228))),"بدون تاريخ",""))</f>
        <v/>
      </c>
    </row>
    <row r="1229">
      <c r="A1229" s="17" t="n"/>
      <c r="B1229" s="5" t="n"/>
      <c r="C1229" s="5" t="n"/>
      <c r="D1229" s="14" t="n"/>
      <c r="E1229" s="5" t="n"/>
      <c r="F1229" s="6">
        <f>IF(B1229&amp;""="","",IFERROR(INDEX('المستفيدون'!$B$6:$B$505,MATCH(B1229&amp;"",'المستفيدون'!$A$6:$A$505,0))&amp;"","كود غير موجود"))</f>
        <v/>
      </c>
      <c r="G1229" s="6">
        <f>IF(F1229="كود غير موجود","راجع الكود",IF(AND(N(D1229)&gt;0,NOT(ISNUMBER(A1229))),"بدون تاريخ",""))</f>
        <v/>
      </c>
    </row>
    <row r="1230">
      <c r="A1230" s="17" t="n"/>
      <c r="B1230" s="5" t="n"/>
      <c r="C1230" s="5" t="n"/>
      <c r="D1230" s="14" t="n"/>
      <c r="E1230" s="5" t="n"/>
      <c r="F1230" s="6">
        <f>IF(B1230&amp;""="","",IFERROR(INDEX('المستفيدون'!$B$6:$B$505,MATCH(B1230&amp;"",'المستفيدون'!$A$6:$A$505,0))&amp;"","كود غير موجود"))</f>
        <v/>
      </c>
      <c r="G1230" s="6">
        <f>IF(F1230="كود غير موجود","راجع الكود",IF(AND(N(D1230)&gt;0,NOT(ISNUMBER(A1230))),"بدون تاريخ",""))</f>
        <v/>
      </c>
    </row>
    <row r="1231">
      <c r="A1231" s="17" t="n"/>
      <c r="B1231" s="5" t="n"/>
      <c r="C1231" s="5" t="n"/>
      <c r="D1231" s="14" t="n"/>
      <c r="E1231" s="5" t="n"/>
      <c r="F1231" s="6">
        <f>IF(B1231&amp;""="","",IFERROR(INDEX('المستفيدون'!$B$6:$B$505,MATCH(B1231&amp;"",'المستفيدون'!$A$6:$A$505,0))&amp;"","كود غير موجود"))</f>
        <v/>
      </c>
      <c r="G1231" s="6">
        <f>IF(F1231="كود غير موجود","راجع الكود",IF(AND(N(D1231)&gt;0,NOT(ISNUMBER(A1231))),"بدون تاريخ",""))</f>
        <v/>
      </c>
    </row>
    <row r="1232">
      <c r="A1232" s="17" t="n"/>
      <c r="B1232" s="5" t="n"/>
      <c r="C1232" s="5" t="n"/>
      <c r="D1232" s="14" t="n"/>
      <c r="E1232" s="5" t="n"/>
      <c r="F1232" s="6">
        <f>IF(B1232&amp;""="","",IFERROR(INDEX('المستفيدون'!$B$6:$B$505,MATCH(B1232&amp;"",'المستفيدون'!$A$6:$A$505,0))&amp;"","كود غير موجود"))</f>
        <v/>
      </c>
      <c r="G1232" s="6">
        <f>IF(F1232="كود غير موجود","راجع الكود",IF(AND(N(D1232)&gt;0,NOT(ISNUMBER(A1232))),"بدون تاريخ",""))</f>
        <v/>
      </c>
    </row>
    <row r="1233">
      <c r="A1233" s="17" t="n"/>
      <c r="B1233" s="5" t="n"/>
      <c r="C1233" s="5" t="n"/>
      <c r="D1233" s="14" t="n"/>
      <c r="E1233" s="5" t="n"/>
      <c r="F1233" s="6">
        <f>IF(B1233&amp;""="","",IFERROR(INDEX('المستفيدون'!$B$6:$B$505,MATCH(B1233&amp;"",'المستفيدون'!$A$6:$A$505,0))&amp;"","كود غير موجود"))</f>
        <v/>
      </c>
      <c r="G1233" s="6">
        <f>IF(F1233="كود غير موجود","راجع الكود",IF(AND(N(D1233)&gt;0,NOT(ISNUMBER(A1233))),"بدون تاريخ",""))</f>
        <v/>
      </c>
    </row>
    <row r="1234">
      <c r="A1234" s="17" t="n"/>
      <c r="B1234" s="5" t="n"/>
      <c r="C1234" s="5" t="n"/>
      <c r="D1234" s="14" t="n"/>
      <c r="E1234" s="5" t="n"/>
      <c r="F1234" s="6">
        <f>IF(B1234&amp;""="","",IFERROR(INDEX('المستفيدون'!$B$6:$B$505,MATCH(B1234&amp;"",'المستفيدون'!$A$6:$A$505,0))&amp;"","كود غير موجود"))</f>
        <v/>
      </c>
      <c r="G1234" s="6">
        <f>IF(F1234="كود غير موجود","راجع الكود",IF(AND(N(D1234)&gt;0,NOT(ISNUMBER(A1234))),"بدون تاريخ",""))</f>
        <v/>
      </c>
    </row>
    <row r="1235">
      <c r="A1235" s="17" t="n"/>
      <c r="B1235" s="5" t="n"/>
      <c r="C1235" s="5" t="n"/>
      <c r="D1235" s="14" t="n"/>
      <c r="E1235" s="5" t="n"/>
      <c r="F1235" s="6">
        <f>IF(B1235&amp;""="","",IFERROR(INDEX('المستفيدون'!$B$6:$B$505,MATCH(B1235&amp;"",'المستفيدون'!$A$6:$A$505,0))&amp;"","كود غير موجود"))</f>
        <v/>
      </c>
      <c r="G1235" s="6">
        <f>IF(F1235="كود غير موجود","راجع الكود",IF(AND(N(D1235)&gt;0,NOT(ISNUMBER(A1235))),"بدون تاريخ",""))</f>
        <v/>
      </c>
    </row>
    <row r="1236">
      <c r="A1236" s="17" t="n"/>
      <c r="B1236" s="5" t="n"/>
      <c r="C1236" s="5" t="n"/>
      <c r="D1236" s="14" t="n"/>
      <c r="E1236" s="5" t="n"/>
      <c r="F1236" s="6">
        <f>IF(B1236&amp;""="","",IFERROR(INDEX('المستفيدون'!$B$6:$B$505,MATCH(B1236&amp;"",'المستفيدون'!$A$6:$A$505,0))&amp;"","كود غير موجود"))</f>
        <v/>
      </c>
      <c r="G1236" s="6">
        <f>IF(F1236="كود غير موجود","راجع الكود",IF(AND(N(D1236)&gt;0,NOT(ISNUMBER(A1236))),"بدون تاريخ",""))</f>
        <v/>
      </c>
    </row>
    <row r="1237">
      <c r="A1237" s="17" t="n"/>
      <c r="B1237" s="5" t="n"/>
      <c r="C1237" s="5" t="n"/>
      <c r="D1237" s="14" t="n"/>
      <c r="E1237" s="5" t="n"/>
      <c r="F1237" s="6">
        <f>IF(B1237&amp;""="","",IFERROR(INDEX('المستفيدون'!$B$6:$B$505,MATCH(B1237&amp;"",'المستفيدون'!$A$6:$A$505,0))&amp;"","كود غير موجود"))</f>
        <v/>
      </c>
      <c r="G1237" s="6">
        <f>IF(F1237="كود غير موجود","راجع الكود",IF(AND(N(D1237)&gt;0,NOT(ISNUMBER(A1237))),"بدون تاريخ",""))</f>
        <v/>
      </c>
    </row>
    <row r="1238">
      <c r="A1238" s="17" t="n"/>
      <c r="B1238" s="5" t="n"/>
      <c r="C1238" s="5" t="n"/>
      <c r="D1238" s="14" t="n"/>
      <c r="E1238" s="5" t="n"/>
      <c r="F1238" s="6">
        <f>IF(B1238&amp;""="","",IFERROR(INDEX('المستفيدون'!$B$6:$B$505,MATCH(B1238&amp;"",'المستفيدون'!$A$6:$A$505,0))&amp;"","كود غير موجود"))</f>
        <v/>
      </c>
      <c r="G1238" s="6">
        <f>IF(F1238="كود غير موجود","راجع الكود",IF(AND(N(D1238)&gt;0,NOT(ISNUMBER(A1238))),"بدون تاريخ",""))</f>
        <v/>
      </c>
    </row>
    <row r="1239">
      <c r="A1239" s="17" t="n"/>
      <c r="B1239" s="5" t="n"/>
      <c r="C1239" s="5" t="n"/>
      <c r="D1239" s="14" t="n"/>
      <c r="E1239" s="5" t="n"/>
      <c r="F1239" s="6">
        <f>IF(B1239&amp;""="","",IFERROR(INDEX('المستفيدون'!$B$6:$B$505,MATCH(B1239&amp;"",'المستفيدون'!$A$6:$A$505,0))&amp;"","كود غير موجود"))</f>
        <v/>
      </c>
      <c r="G1239" s="6">
        <f>IF(F1239="كود غير موجود","راجع الكود",IF(AND(N(D1239)&gt;0,NOT(ISNUMBER(A1239))),"بدون تاريخ",""))</f>
        <v/>
      </c>
    </row>
    <row r="1240">
      <c r="A1240" s="17" t="n"/>
      <c r="B1240" s="5" t="n"/>
      <c r="C1240" s="5" t="n"/>
      <c r="D1240" s="14" t="n"/>
      <c r="E1240" s="5" t="n"/>
      <c r="F1240" s="6">
        <f>IF(B1240&amp;""="","",IFERROR(INDEX('المستفيدون'!$B$6:$B$505,MATCH(B1240&amp;"",'المستفيدون'!$A$6:$A$505,0))&amp;"","كود غير موجود"))</f>
        <v/>
      </c>
      <c r="G1240" s="6">
        <f>IF(F1240="كود غير موجود","راجع الكود",IF(AND(N(D1240)&gt;0,NOT(ISNUMBER(A1240))),"بدون تاريخ",""))</f>
        <v/>
      </c>
    </row>
    <row r="1241">
      <c r="A1241" s="17" t="n"/>
      <c r="B1241" s="5" t="n"/>
      <c r="C1241" s="5" t="n"/>
      <c r="D1241" s="14" t="n"/>
      <c r="E1241" s="5" t="n"/>
      <c r="F1241" s="6">
        <f>IF(B1241&amp;""="","",IFERROR(INDEX('المستفيدون'!$B$6:$B$505,MATCH(B1241&amp;"",'المستفيدون'!$A$6:$A$505,0))&amp;"","كود غير موجود"))</f>
        <v/>
      </c>
      <c r="G1241" s="6">
        <f>IF(F1241="كود غير موجود","راجع الكود",IF(AND(N(D1241)&gt;0,NOT(ISNUMBER(A1241))),"بدون تاريخ",""))</f>
        <v/>
      </c>
    </row>
    <row r="1242">
      <c r="A1242" s="17" t="n"/>
      <c r="B1242" s="5" t="n"/>
      <c r="C1242" s="5" t="n"/>
      <c r="D1242" s="14" t="n"/>
      <c r="E1242" s="5" t="n"/>
      <c r="F1242" s="6">
        <f>IF(B1242&amp;""="","",IFERROR(INDEX('المستفيدون'!$B$6:$B$505,MATCH(B1242&amp;"",'المستفيدون'!$A$6:$A$505,0))&amp;"","كود غير موجود"))</f>
        <v/>
      </c>
      <c r="G1242" s="6">
        <f>IF(F1242="كود غير موجود","راجع الكود",IF(AND(N(D1242)&gt;0,NOT(ISNUMBER(A1242))),"بدون تاريخ",""))</f>
        <v/>
      </c>
    </row>
    <row r="1243">
      <c r="A1243" s="17" t="n"/>
      <c r="B1243" s="5" t="n"/>
      <c r="C1243" s="5" t="n"/>
      <c r="D1243" s="14" t="n"/>
      <c r="E1243" s="5" t="n"/>
      <c r="F1243" s="6">
        <f>IF(B1243&amp;""="","",IFERROR(INDEX('المستفيدون'!$B$6:$B$505,MATCH(B1243&amp;"",'المستفيدون'!$A$6:$A$505,0))&amp;"","كود غير موجود"))</f>
        <v/>
      </c>
      <c r="G1243" s="6">
        <f>IF(F1243="كود غير موجود","راجع الكود",IF(AND(N(D1243)&gt;0,NOT(ISNUMBER(A1243))),"بدون تاريخ",""))</f>
        <v/>
      </c>
    </row>
    <row r="1244">
      <c r="A1244" s="17" t="n"/>
      <c r="B1244" s="5" t="n"/>
      <c r="C1244" s="5" t="n"/>
      <c r="D1244" s="14" t="n"/>
      <c r="E1244" s="5" t="n"/>
      <c r="F1244" s="6">
        <f>IF(B1244&amp;""="","",IFERROR(INDEX('المستفيدون'!$B$6:$B$505,MATCH(B1244&amp;"",'المستفيدون'!$A$6:$A$505,0))&amp;"","كود غير موجود"))</f>
        <v/>
      </c>
      <c r="G1244" s="6">
        <f>IF(F1244="كود غير موجود","راجع الكود",IF(AND(N(D1244)&gt;0,NOT(ISNUMBER(A1244))),"بدون تاريخ",""))</f>
        <v/>
      </c>
    </row>
    <row r="1245">
      <c r="A1245" s="17" t="n"/>
      <c r="B1245" s="5" t="n"/>
      <c r="C1245" s="5" t="n"/>
      <c r="D1245" s="14" t="n"/>
      <c r="E1245" s="5" t="n"/>
      <c r="F1245" s="6">
        <f>IF(B1245&amp;""="","",IFERROR(INDEX('المستفيدون'!$B$6:$B$505,MATCH(B1245&amp;"",'المستفيدون'!$A$6:$A$505,0))&amp;"","كود غير موجود"))</f>
        <v/>
      </c>
      <c r="G1245" s="6">
        <f>IF(F1245="كود غير موجود","راجع الكود",IF(AND(N(D1245)&gt;0,NOT(ISNUMBER(A1245))),"بدون تاريخ",""))</f>
        <v/>
      </c>
    </row>
    <row r="1246">
      <c r="A1246" s="17" t="n"/>
      <c r="B1246" s="5" t="n"/>
      <c r="C1246" s="5" t="n"/>
      <c r="D1246" s="14" t="n"/>
      <c r="E1246" s="5" t="n"/>
      <c r="F1246" s="6">
        <f>IF(B1246&amp;""="","",IFERROR(INDEX('المستفيدون'!$B$6:$B$505,MATCH(B1246&amp;"",'المستفيدون'!$A$6:$A$505,0))&amp;"","كود غير موجود"))</f>
        <v/>
      </c>
      <c r="G1246" s="6">
        <f>IF(F1246="كود غير موجود","راجع الكود",IF(AND(N(D1246)&gt;0,NOT(ISNUMBER(A1246))),"بدون تاريخ",""))</f>
        <v/>
      </c>
    </row>
    <row r="1247">
      <c r="A1247" s="17" t="n"/>
      <c r="B1247" s="5" t="n"/>
      <c r="C1247" s="5" t="n"/>
      <c r="D1247" s="14" t="n"/>
      <c r="E1247" s="5" t="n"/>
      <c r="F1247" s="6">
        <f>IF(B1247&amp;""="","",IFERROR(INDEX('المستفيدون'!$B$6:$B$505,MATCH(B1247&amp;"",'المستفيدون'!$A$6:$A$505,0))&amp;"","كود غير موجود"))</f>
        <v/>
      </c>
      <c r="G1247" s="6">
        <f>IF(F1247="كود غير موجود","راجع الكود",IF(AND(N(D1247)&gt;0,NOT(ISNUMBER(A1247))),"بدون تاريخ",""))</f>
        <v/>
      </c>
    </row>
    <row r="1248">
      <c r="A1248" s="17" t="n"/>
      <c r="B1248" s="5" t="n"/>
      <c r="C1248" s="5" t="n"/>
      <c r="D1248" s="14" t="n"/>
      <c r="E1248" s="5" t="n"/>
      <c r="F1248" s="6">
        <f>IF(B1248&amp;""="","",IFERROR(INDEX('المستفيدون'!$B$6:$B$505,MATCH(B1248&amp;"",'المستفيدون'!$A$6:$A$505,0))&amp;"","كود غير موجود"))</f>
        <v/>
      </c>
      <c r="G1248" s="6">
        <f>IF(F1248="كود غير موجود","راجع الكود",IF(AND(N(D1248)&gt;0,NOT(ISNUMBER(A1248))),"بدون تاريخ",""))</f>
        <v/>
      </c>
    </row>
    <row r="1249">
      <c r="A1249" s="17" t="n"/>
      <c r="B1249" s="5" t="n"/>
      <c r="C1249" s="5" t="n"/>
      <c r="D1249" s="14" t="n"/>
      <c r="E1249" s="5" t="n"/>
      <c r="F1249" s="6">
        <f>IF(B1249&amp;""="","",IFERROR(INDEX('المستفيدون'!$B$6:$B$505,MATCH(B1249&amp;"",'المستفيدون'!$A$6:$A$505,0))&amp;"","كود غير موجود"))</f>
        <v/>
      </c>
      <c r="G1249" s="6">
        <f>IF(F1249="كود غير موجود","راجع الكود",IF(AND(N(D1249)&gt;0,NOT(ISNUMBER(A1249))),"بدون تاريخ",""))</f>
        <v/>
      </c>
    </row>
    <row r="1250">
      <c r="A1250" s="17" t="n"/>
      <c r="B1250" s="5" t="n"/>
      <c r="C1250" s="5" t="n"/>
      <c r="D1250" s="14" t="n"/>
      <c r="E1250" s="5" t="n"/>
      <c r="F1250" s="6">
        <f>IF(B1250&amp;""="","",IFERROR(INDEX('المستفيدون'!$B$6:$B$505,MATCH(B1250&amp;"",'المستفيدون'!$A$6:$A$505,0))&amp;"","كود غير موجود"))</f>
        <v/>
      </c>
      <c r="G1250" s="6">
        <f>IF(F1250="كود غير موجود","راجع الكود",IF(AND(N(D1250)&gt;0,NOT(ISNUMBER(A1250))),"بدون تاريخ",""))</f>
        <v/>
      </c>
    </row>
    <row r="1251">
      <c r="A1251" s="17" t="n"/>
      <c r="B1251" s="5" t="n"/>
      <c r="C1251" s="5" t="n"/>
      <c r="D1251" s="14" t="n"/>
      <c r="E1251" s="5" t="n"/>
      <c r="F1251" s="6">
        <f>IF(B1251&amp;""="","",IFERROR(INDEX('المستفيدون'!$B$6:$B$505,MATCH(B1251&amp;"",'المستفيدون'!$A$6:$A$505,0))&amp;"","كود غير موجود"))</f>
        <v/>
      </c>
      <c r="G1251" s="6">
        <f>IF(F1251="كود غير موجود","راجع الكود",IF(AND(N(D1251)&gt;0,NOT(ISNUMBER(A1251))),"بدون تاريخ",""))</f>
        <v/>
      </c>
    </row>
    <row r="1252">
      <c r="A1252" s="17" t="n"/>
      <c r="B1252" s="5" t="n"/>
      <c r="C1252" s="5" t="n"/>
      <c r="D1252" s="14" t="n"/>
      <c r="E1252" s="5" t="n"/>
      <c r="F1252" s="6">
        <f>IF(B1252&amp;""="","",IFERROR(INDEX('المستفيدون'!$B$6:$B$505,MATCH(B1252&amp;"",'المستفيدون'!$A$6:$A$505,0))&amp;"","كود غير موجود"))</f>
        <v/>
      </c>
      <c r="G1252" s="6">
        <f>IF(F1252="كود غير موجود","راجع الكود",IF(AND(N(D1252)&gt;0,NOT(ISNUMBER(A1252))),"بدون تاريخ",""))</f>
        <v/>
      </c>
    </row>
    <row r="1253">
      <c r="A1253" s="17" t="n"/>
      <c r="B1253" s="5" t="n"/>
      <c r="C1253" s="5" t="n"/>
      <c r="D1253" s="14" t="n"/>
      <c r="E1253" s="5" t="n"/>
      <c r="F1253" s="6">
        <f>IF(B1253&amp;""="","",IFERROR(INDEX('المستفيدون'!$B$6:$B$505,MATCH(B1253&amp;"",'المستفيدون'!$A$6:$A$505,0))&amp;"","كود غير موجود"))</f>
        <v/>
      </c>
      <c r="G1253" s="6">
        <f>IF(F1253="كود غير موجود","راجع الكود",IF(AND(N(D1253)&gt;0,NOT(ISNUMBER(A1253))),"بدون تاريخ",""))</f>
        <v/>
      </c>
    </row>
    <row r="1254">
      <c r="A1254" s="17" t="n"/>
      <c r="B1254" s="5" t="n"/>
      <c r="C1254" s="5" t="n"/>
      <c r="D1254" s="14" t="n"/>
      <c r="E1254" s="5" t="n"/>
      <c r="F1254" s="6">
        <f>IF(B1254&amp;""="","",IFERROR(INDEX('المستفيدون'!$B$6:$B$505,MATCH(B1254&amp;"",'المستفيدون'!$A$6:$A$505,0))&amp;"","كود غير موجود"))</f>
        <v/>
      </c>
      <c r="G1254" s="6">
        <f>IF(F1254="كود غير موجود","راجع الكود",IF(AND(N(D1254)&gt;0,NOT(ISNUMBER(A1254))),"بدون تاريخ",""))</f>
        <v/>
      </c>
    </row>
    <row r="1255">
      <c r="A1255" s="17" t="n"/>
      <c r="B1255" s="5" t="n"/>
      <c r="C1255" s="5" t="n"/>
      <c r="D1255" s="14" t="n"/>
      <c r="E1255" s="5" t="n"/>
      <c r="F1255" s="6">
        <f>IF(B1255&amp;""="","",IFERROR(INDEX('المستفيدون'!$B$6:$B$505,MATCH(B1255&amp;"",'المستفيدون'!$A$6:$A$505,0))&amp;"","كود غير موجود"))</f>
        <v/>
      </c>
      <c r="G1255" s="6">
        <f>IF(F1255="كود غير موجود","راجع الكود",IF(AND(N(D1255)&gt;0,NOT(ISNUMBER(A1255))),"بدون تاريخ",""))</f>
        <v/>
      </c>
    </row>
    <row r="1256">
      <c r="A1256" s="17" t="n"/>
      <c r="B1256" s="5" t="n"/>
      <c r="C1256" s="5" t="n"/>
      <c r="D1256" s="14" t="n"/>
      <c r="E1256" s="5" t="n"/>
      <c r="F1256" s="6">
        <f>IF(B1256&amp;""="","",IFERROR(INDEX('المستفيدون'!$B$6:$B$505,MATCH(B1256&amp;"",'المستفيدون'!$A$6:$A$505,0))&amp;"","كود غير موجود"))</f>
        <v/>
      </c>
      <c r="G1256" s="6">
        <f>IF(F1256="كود غير موجود","راجع الكود",IF(AND(N(D1256)&gt;0,NOT(ISNUMBER(A1256))),"بدون تاريخ",""))</f>
        <v/>
      </c>
    </row>
    <row r="1257">
      <c r="A1257" s="17" t="n"/>
      <c r="B1257" s="5" t="n"/>
      <c r="C1257" s="5" t="n"/>
      <c r="D1257" s="14" t="n"/>
      <c r="E1257" s="5" t="n"/>
      <c r="F1257" s="6">
        <f>IF(B1257&amp;""="","",IFERROR(INDEX('المستفيدون'!$B$6:$B$505,MATCH(B1257&amp;"",'المستفيدون'!$A$6:$A$505,0))&amp;"","كود غير موجود"))</f>
        <v/>
      </c>
      <c r="G1257" s="6">
        <f>IF(F1257="كود غير موجود","راجع الكود",IF(AND(N(D1257)&gt;0,NOT(ISNUMBER(A1257))),"بدون تاريخ",""))</f>
        <v/>
      </c>
    </row>
    <row r="1258">
      <c r="A1258" s="17" t="n"/>
      <c r="B1258" s="5" t="n"/>
      <c r="C1258" s="5" t="n"/>
      <c r="D1258" s="14" t="n"/>
      <c r="E1258" s="5" t="n"/>
      <c r="F1258" s="6">
        <f>IF(B1258&amp;""="","",IFERROR(INDEX('المستفيدون'!$B$6:$B$505,MATCH(B1258&amp;"",'المستفيدون'!$A$6:$A$505,0))&amp;"","كود غير موجود"))</f>
        <v/>
      </c>
      <c r="G1258" s="6">
        <f>IF(F1258="كود غير موجود","راجع الكود",IF(AND(N(D1258)&gt;0,NOT(ISNUMBER(A1258))),"بدون تاريخ",""))</f>
        <v/>
      </c>
    </row>
    <row r="1259">
      <c r="A1259" s="17" t="n"/>
      <c r="B1259" s="5" t="n"/>
      <c r="C1259" s="5" t="n"/>
      <c r="D1259" s="14" t="n"/>
      <c r="E1259" s="5" t="n"/>
      <c r="F1259" s="6">
        <f>IF(B1259&amp;""="","",IFERROR(INDEX('المستفيدون'!$B$6:$B$505,MATCH(B1259&amp;"",'المستفيدون'!$A$6:$A$505,0))&amp;"","كود غير موجود"))</f>
        <v/>
      </c>
      <c r="G1259" s="6">
        <f>IF(F1259="كود غير موجود","راجع الكود",IF(AND(N(D1259)&gt;0,NOT(ISNUMBER(A1259))),"بدون تاريخ",""))</f>
        <v/>
      </c>
    </row>
    <row r="1260">
      <c r="A1260" s="17" t="n"/>
      <c r="B1260" s="5" t="n"/>
      <c r="C1260" s="5" t="n"/>
      <c r="D1260" s="14" t="n"/>
      <c r="E1260" s="5" t="n"/>
      <c r="F1260" s="6">
        <f>IF(B1260&amp;""="","",IFERROR(INDEX('المستفيدون'!$B$6:$B$505,MATCH(B1260&amp;"",'المستفيدون'!$A$6:$A$505,0))&amp;"","كود غير موجود"))</f>
        <v/>
      </c>
      <c r="G1260" s="6">
        <f>IF(F1260="كود غير موجود","راجع الكود",IF(AND(N(D1260)&gt;0,NOT(ISNUMBER(A1260))),"بدون تاريخ",""))</f>
        <v/>
      </c>
    </row>
    <row r="1261">
      <c r="A1261" s="17" t="n"/>
      <c r="B1261" s="5" t="n"/>
      <c r="C1261" s="5" t="n"/>
      <c r="D1261" s="14" t="n"/>
      <c r="E1261" s="5" t="n"/>
      <c r="F1261" s="6">
        <f>IF(B1261&amp;""="","",IFERROR(INDEX('المستفيدون'!$B$6:$B$505,MATCH(B1261&amp;"",'المستفيدون'!$A$6:$A$505,0))&amp;"","كود غير موجود"))</f>
        <v/>
      </c>
      <c r="G1261" s="6">
        <f>IF(F1261="كود غير موجود","راجع الكود",IF(AND(N(D1261)&gt;0,NOT(ISNUMBER(A1261))),"بدون تاريخ",""))</f>
        <v/>
      </c>
    </row>
    <row r="1262">
      <c r="A1262" s="17" t="n"/>
      <c r="B1262" s="5" t="n"/>
      <c r="C1262" s="5" t="n"/>
      <c r="D1262" s="14" t="n"/>
      <c r="E1262" s="5" t="n"/>
      <c r="F1262" s="6">
        <f>IF(B1262&amp;""="","",IFERROR(INDEX('المستفيدون'!$B$6:$B$505,MATCH(B1262&amp;"",'المستفيدون'!$A$6:$A$505,0))&amp;"","كود غير موجود"))</f>
        <v/>
      </c>
      <c r="G1262" s="6">
        <f>IF(F1262="كود غير موجود","راجع الكود",IF(AND(N(D1262)&gt;0,NOT(ISNUMBER(A1262))),"بدون تاريخ",""))</f>
        <v/>
      </c>
    </row>
    <row r="1263">
      <c r="A1263" s="17" t="n"/>
      <c r="B1263" s="5" t="n"/>
      <c r="C1263" s="5" t="n"/>
      <c r="D1263" s="14" t="n"/>
      <c r="E1263" s="5" t="n"/>
      <c r="F1263" s="6">
        <f>IF(B1263&amp;""="","",IFERROR(INDEX('المستفيدون'!$B$6:$B$505,MATCH(B1263&amp;"",'المستفيدون'!$A$6:$A$505,0))&amp;"","كود غير موجود"))</f>
        <v/>
      </c>
      <c r="G1263" s="6">
        <f>IF(F1263="كود غير موجود","راجع الكود",IF(AND(N(D1263)&gt;0,NOT(ISNUMBER(A1263))),"بدون تاريخ",""))</f>
        <v/>
      </c>
    </row>
    <row r="1264">
      <c r="A1264" s="17" t="n"/>
      <c r="B1264" s="5" t="n"/>
      <c r="C1264" s="5" t="n"/>
      <c r="D1264" s="14" t="n"/>
      <c r="E1264" s="5" t="n"/>
      <c r="F1264" s="6">
        <f>IF(B1264&amp;""="","",IFERROR(INDEX('المستفيدون'!$B$6:$B$505,MATCH(B1264&amp;"",'المستفيدون'!$A$6:$A$505,0))&amp;"","كود غير موجود"))</f>
        <v/>
      </c>
      <c r="G1264" s="6">
        <f>IF(F1264="كود غير موجود","راجع الكود",IF(AND(N(D1264)&gt;0,NOT(ISNUMBER(A1264))),"بدون تاريخ",""))</f>
        <v/>
      </c>
    </row>
    <row r="1265">
      <c r="A1265" s="17" t="n"/>
      <c r="B1265" s="5" t="n"/>
      <c r="C1265" s="5" t="n"/>
      <c r="D1265" s="14" t="n"/>
      <c r="E1265" s="5" t="n"/>
      <c r="F1265" s="6">
        <f>IF(B1265&amp;""="","",IFERROR(INDEX('المستفيدون'!$B$6:$B$505,MATCH(B1265&amp;"",'المستفيدون'!$A$6:$A$505,0))&amp;"","كود غير موجود"))</f>
        <v/>
      </c>
      <c r="G1265" s="6">
        <f>IF(F1265="كود غير موجود","راجع الكود",IF(AND(N(D1265)&gt;0,NOT(ISNUMBER(A1265))),"بدون تاريخ",""))</f>
        <v/>
      </c>
    </row>
    <row r="1266">
      <c r="A1266" s="17" t="n"/>
      <c r="B1266" s="5" t="n"/>
      <c r="C1266" s="5" t="n"/>
      <c r="D1266" s="14" t="n"/>
      <c r="E1266" s="5" t="n"/>
      <c r="F1266" s="6">
        <f>IF(B1266&amp;""="","",IFERROR(INDEX('المستفيدون'!$B$6:$B$505,MATCH(B1266&amp;"",'المستفيدون'!$A$6:$A$505,0))&amp;"","كود غير موجود"))</f>
        <v/>
      </c>
      <c r="G1266" s="6">
        <f>IF(F1266="كود غير موجود","راجع الكود",IF(AND(N(D1266)&gt;0,NOT(ISNUMBER(A1266))),"بدون تاريخ",""))</f>
        <v/>
      </c>
    </row>
    <row r="1267">
      <c r="A1267" s="17" t="n"/>
      <c r="B1267" s="5" t="n"/>
      <c r="C1267" s="5" t="n"/>
      <c r="D1267" s="14" t="n"/>
      <c r="E1267" s="5" t="n"/>
      <c r="F1267" s="6">
        <f>IF(B1267&amp;""="","",IFERROR(INDEX('المستفيدون'!$B$6:$B$505,MATCH(B1267&amp;"",'المستفيدون'!$A$6:$A$505,0))&amp;"","كود غير موجود"))</f>
        <v/>
      </c>
      <c r="G1267" s="6">
        <f>IF(F1267="كود غير موجود","راجع الكود",IF(AND(N(D1267)&gt;0,NOT(ISNUMBER(A1267))),"بدون تاريخ",""))</f>
        <v/>
      </c>
    </row>
    <row r="1268">
      <c r="A1268" s="17" t="n"/>
      <c r="B1268" s="5" t="n"/>
      <c r="C1268" s="5" t="n"/>
      <c r="D1268" s="14" t="n"/>
      <c r="E1268" s="5" t="n"/>
      <c r="F1268" s="6">
        <f>IF(B1268&amp;""="","",IFERROR(INDEX('المستفيدون'!$B$6:$B$505,MATCH(B1268&amp;"",'المستفيدون'!$A$6:$A$505,0))&amp;"","كود غير موجود"))</f>
        <v/>
      </c>
      <c r="G1268" s="6">
        <f>IF(F1268="كود غير موجود","راجع الكود",IF(AND(N(D1268)&gt;0,NOT(ISNUMBER(A1268))),"بدون تاريخ",""))</f>
        <v/>
      </c>
    </row>
    <row r="1269">
      <c r="A1269" s="17" t="n"/>
      <c r="B1269" s="5" t="n"/>
      <c r="C1269" s="5" t="n"/>
      <c r="D1269" s="14" t="n"/>
      <c r="E1269" s="5" t="n"/>
      <c r="F1269" s="6">
        <f>IF(B1269&amp;""="","",IFERROR(INDEX('المستفيدون'!$B$6:$B$505,MATCH(B1269&amp;"",'المستفيدون'!$A$6:$A$505,0))&amp;"","كود غير موجود"))</f>
        <v/>
      </c>
      <c r="G1269" s="6">
        <f>IF(F1269="كود غير موجود","راجع الكود",IF(AND(N(D1269)&gt;0,NOT(ISNUMBER(A1269))),"بدون تاريخ",""))</f>
        <v/>
      </c>
    </row>
    <row r="1270">
      <c r="A1270" s="17" t="n"/>
      <c r="B1270" s="5" t="n"/>
      <c r="C1270" s="5" t="n"/>
      <c r="D1270" s="14" t="n"/>
      <c r="E1270" s="5" t="n"/>
      <c r="F1270" s="6">
        <f>IF(B1270&amp;""="","",IFERROR(INDEX('المستفيدون'!$B$6:$B$505,MATCH(B1270&amp;"",'المستفيدون'!$A$6:$A$505,0))&amp;"","كود غير موجود"))</f>
        <v/>
      </c>
      <c r="G1270" s="6">
        <f>IF(F1270="كود غير موجود","راجع الكود",IF(AND(N(D1270)&gt;0,NOT(ISNUMBER(A1270))),"بدون تاريخ",""))</f>
        <v/>
      </c>
    </row>
    <row r="1271">
      <c r="A1271" s="17" t="n"/>
      <c r="B1271" s="5" t="n"/>
      <c r="C1271" s="5" t="n"/>
      <c r="D1271" s="14" t="n"/>
      <c r="E1271" s="5" t="n"/>
      <c r="F1271" s="6">
        <f>IF(B1271&amp;""="","",IFERROR(INDEX('المستفيدون'!$B$6:$B$505,MATCH(B1271&amp;"",'المستفيدون'!$A$6:$A$505,0))&amp;"","كود غير موجود"))</f>
        <v/>
      </c>
      <c r="G1271" s="6">
        <f>IF(F1271="كود غير موجود","راجع الكود",IF(AND(N(D1271)&gt;0,NOT(ISNUMBER(A1271))),"بدون تاريخ",""))</f>
        <v/>
      </c>
    </row>
    <row r="1272">
      <c r="A1272" s="17" t="n"/>
      <c r="B1272" s="5" t="n"/>
      <c r="C1272" s="5" t="n"/>
      <c r="D1272" s="14" t="n"/>
      <c r="E1272" s="5" t="n"/>
      <c r="F1272" s="6">
        <f>IF(B1272&amp;""="","",IFERROR(INDEX('المستفيدون'!$B$6:$B$505,MATCH(B1272&amp;"",'المستفيدون'!$A$6:$A$505,0))&amp;"","كود غير موجود"))</f>
        <v/>
      </c>
      <c r="G1272" s="6">
        <f>IF(F1272="كود غير موجود","راجع الكود",IF(AND(N(D1272)&gt;0,NOT(ISNUMBER(A1272))),"بدون تاريخ",""))</f>
        <v/>
      </c>
    </row>
    <row r="1273">
      <c r="A1273" s="17" t="n"/>
      <c r="B1273" s="5" t="n"/>
      <c r="C1273" s="5" t="n"/>
      <c r="D1273" s="14" t="n"/>
      <c r="E1273" s="5" t="n"/>
      <c r="F1273" s="6">
        <f>IF(B1273&amp;""="","",IFERROR(INDEX('المستفيدون'!$B$6:$B$505,MATCH(B1273&amp;"",'المستفيدون'!$A$6:$A$505,0))&amp;"","كود غير موجود"))</f>
        <v/>
      </c>
      <c r="G1273" s="6">
        <f>IF(F1273="كود غير موجود","راجع الكود",IF(AND(N(D1273)&gt;0,NOT(ISNUMBER(A1273))),"بدون تاريخ",""))</f>
        <v/>
      </c>
    </row>
    <row r="1274">
      <c r="A1274" s="17" t="n"/>
      <c r="B1274" s="5" t="n"/>
      <c r="C1274" s="5" t="n"/>
      <c r="D1274" s="14" t="n"/>
      <c r="E1274" s="5" t="n"/>
      <c r="F1274" s="6">
        <f>IF(B1274&amp;""="","",IFERROR(INDEX('المستفيدون'!$B$6:$B$505,MATCH(B1274&amp;"",'المستفيدون'!$A$6:$A$505,0))&amp;"","كود غير موجود"))</f>
        <v/>
      </c>
      <c r="G1274" s="6">
        <f>IF(F1274="كود غير موجود","راجع الكود",IF(AND(N(D1274)&gt;0,NOT(ISNUMBER(A1274))),"بدون تاريخ",""))</f>
        <v/>
      </c>
    </row>
    <row r="1275">
      <c r="A1275" s="17" t="n"/>
      <c r="B1275" s="5" t="n"/>
      <c r="C1275" s="5" t="n"/>
      <c r="D1275" s="14" t="n"/>
      <c r="E1275" s="5" t="n"/>
      <c r="F1275" s="6">
        <f>IF(B1275&amp;""="","",IFERROR(INDEX('المستفيدون'!$B$6:$B$505,MATCH(B1275&amp;"",'المستفيدون'!$A$6:$A$505,0))&amp;"","كود غير موجود"))</f>
        <v/>
      </c>
      <c r="G1275" s="6">
        <f>IF(F1275="كود غير موجود","راجع الكود",IF(AND(N(D1275)&gt;0,NOT(ISNUMBER(A1275))),"بدون تاريخ",""))</f>
        <v/>
      </c>
    </row>
    <row r="1276">
      <c r="A1276" s="17" t="n"/>
      <c r="B1276" s="5" t="n"/>
      <c r="C1276" s="5" t="n"/>
      <c r="D1276" s="14" t="n"/>
      <c r="E1276" s="5" t="n"/>
      <c r="F1276" s="6">
        <f>IF(B1276&amp;""="","",IFERROR(INDEX('المستفيدون'!$B$6:$B$505,MATCH(B1276&amp;"",'المستفيدون'!$A$6:$A$505,0))&amp;"","كود غير موجود"))</f>
        <v/>
      </c>
      <c r="G1276" s="6">
        <f>IF(F1276="كود غير موجود","راجع الكود",IF(AND(N(D1276)&gt;0,NOT(ISNUMBER(A1276))),"بدون تاريخ",""))</f>
        <v/>
      </c>
    </row>
    <row r="1277">
      <c r="A1277" s="17" t="n"/>
      <c r="B1277" s="5" t="n"/>
      <c r="C1277" s="5" t="n"/>
      <c r="D1277" s="14" t="n"/>
      <c r="E1277" s="5" t="n"/>
      <c r="F1277" s="6">
        <f>IF(B1277&amp;""="","",IFERROR(INDEX('المستفيدون'!$B$6:$B$505,MATCH(B1277&amp;"",'المستفيدون'!$A$6:$A$505,0))&amp;"","كود غير موجود"))</f>
        <v/>
      </c>
      <c r="G1277" s="6">
        <f>IF(F1277="كود غير موجود","راجع الكود",IF(AND(N(D1277)&gt;0,NOT(ISNUMBER(A1277))),"بدون تاريخ",""))</f>
        <v/>
      </c>
    </row>
    <row r="1278">
      <c r="A1278" s="17" t="n"/>
      <c r="B1278" s="5" t="n"/>
      <c r="C1278" s="5" t="n"/>
      <c r="D1278" s="14" t="n"/>
      <c r="E1278" s="5" t="n"/>
      <c r="F1278" s="6">
        <f>IF(B1278&amp;""="","",IFERROR(INDEX('المستفيدون'!$B$6:$B$505,MATCH(B1278&amp;"",'المستفيدون'!$A$6:$A$505,0))&amp;"","كود غير موجود"))</f>
        <v/>
      </c>
      <c r="G1278" s="6">
        <f>IF(F1278="كود غير موجود","راجع الكود",IF(AND(N(D1278)&gt;0,NOT(ISNUMBER(A1278))),"بدون تاريخ",""))</f>
        <v/>
      </c>
    </row>
    <row r="1279">
      <c r="A1279" s="17" t="n"/>
      <c r="B1279" s="5" t="n"/>
      <c r="C1279" s="5" t="n"/>
      <c r="D1279" s="14" t="n"/>
      <c r="E1279" s="5" t="n"/>
      <c r="F1279" s="6">
        <f>IF(B1279&amp;""="","",IFERROR(INDEX('المستفيدون'!$B$6:$B$505,MATCH(B1279&amp;"",'المستفيدون'!$A$6:$A$505,0))&amp;"","كود غير موجود"))</f>
        <v/>
      </c>
      <c r="G1279" s="6">
        <f>IF(F1279="كود غير موجود","راجع الكود",IF(AND(N(D1279)&gt;0,NOT(ISNUMBER(A1279))),"بدون تاريخ",""))</f>
        <v/>
      </c>
    </row>
    <row r="1280">
      <c r="A1280" s="17" t="n"/>
      <c r="B1280" s="5" t="n"/>
      <c r="C1280" s="5" t="n"/>
      <c r="D1280" s="14" t="n"/>
      <c r="E1280" s="5" t="n"/>
      <c r="F1280" s="6">
        <f>IF(B1280&amp;""="","",IFERROR(INDEX('المستفيدون'!$B$6:$B$505,MATCH(B1280&amp;"",'المستفيدون'!$A$6:$A$505,0))&amp;"","كود غير موجود"))</f>
        <v/>
      </c>
      <c r="G1280" s="6">
        <f>IF(F1280="كود غير موجود","راجع الكود",IF(AND(N(D1280)&gt;0,NOT(ISNUMBER(A1280))),"بدون تاريخ",""))</f>
        <v/>
      </c>
    </row>
    <row r="1281">
      <c r="A1281" s="17" t="n"/>
      <c r="B1281" s="5" t="n"/>
      <c r="C1281" s="5" t="n"/>
      <c r="D1281" s="14" t="n"/>
      <c r="E1281" s="5" t="n"/>
      <c r="F1281" s="6">
        <f>IF(B1281&amp;""="","",IFERROR(INDEX('المستفيدون'!$B$6:$B$505,MATCH(B1281&amp;"",'المستفيدون'!$A$6:$A$505,0))&amp;"","كود غير موجود"))</f>
        <v/>
      </c>
      <c r="G1281" s="6">
        <f>IF(F1281="كود غير موجود","راجع الكود",IF(AND(N(D1281)&gt;0,NOT(ISNUMBER(A1281))),"بدون تاريخ",""))</f>
        <v/>
      </c>
    </row>
    <row r="1282">
      <c r="A1282" s="17" t="n"/>
      <c r="B1282" s="5" t="n"/>
      <c r="C1282" s="5" t="n"/>
      <c r="D1282" s="14" t="n"/>
      <c r="E1282" s="5" t="n"/>
      <c r="F1282" s="6">
        <f>IF(B1282&amp;""="","",IFERROR(INDEX('المستفيدون'!$B$6:$B$505,MATCH(B1282&amp;"",'المستفيدون'!$A$6:$A$505,0))&amp;"","كود غير موجود"))</f>
        <v/>
      </c>
      <c r="G1282" s="6">
        <f>IF(F1282="كود غير موجود","راجع الكود",IF(AND(N(D1282)&gt;0,NOT(ISNUMBER(A1282))),"بدون تاريخ",""))</f>
        <v/>
      </c>
    </row>
    <row r="1283">
      <c r="A1283" s="17" t="n"/>
      <c r="B1283" s="5" t="n"/>
      <c r="C1283" s="5" t="n"/>
      <c r="D1283" s="14" t="n"/>
      <c r="E1283" s="5" t="n"/>
      <c r="F1283" s="6">
        <f>IF(B1283&amp;""="","",IFERROR(INDEX('المستفيدون'!$B$6:$B$505,MATCH(B1283&amp;"",'المستفيدون'!$A$6:$A$505,0))&amp;"","كود غير موجود"))</f>
        <v/>
      </c>
      <c r="G1283" s="6">
        <f>IF(F1283="كود غير موجود","راجع الكود",IF(AND(N(D1283)&gt;0,NOT(ISNUMBER(A1283))),"بدون تاريخ",""))</f>
        <v/>
      </c>
    </row>
    <row r="1284">
      <c r="A1284" s="17" t="n"/>
      <c r="B1284" s="5" t="n"/>
      <c r="C1284" s="5" t="n"/>
      <c r="D1284" s="14" t="n"/>
      <c r="E1284" s="5" t="n"/>
      <c r="F1284" s="6">
        <f>IF(B1284&amp;""="","",IFERROR(INDEX('المستفيدون'!$B$6:$B$505,MATCH(B1284&amp;"",'المستفيدون'!$A$6:$A$505,0))&amp;"","كود غير موجود"))</f>
        <v/>
      </c>
      <c r="G1284" s="6">
        <f>IF(F1284="كود غير موجود","راجع الكود",IF(AND(N(D1284)&gt;0,NOT(ISNUMBER(A1284))),"بدون تاريخ",""))</f>
        <v/>
      </c>
    </row>
    <row r="1285">
      <c r="A1285" s="17" t="n"/>
      <c r="B1285" s="5" t="n"/>
      <c r="C1285" s="5" t="n"/>
      <c r="D1285" s="14" t="n"/>
      <c r="E1285" s="5" t="n"/>
      <c r="F1285" s="6">
        <f>IF(B1285&amp;""="","",IFERROR(INDEX('المستفيدون'!$B$6:$B$505,MATCH(B1285&amp;"",'المستفيدون'!$A$6:$A$505,0))&amp;"","كود غير موجود"))</f>
        <v/>
      </c>
      <c r="G1285" s="6">
        <f>IF(F1285="كود غير موجود","راجع الكود",IF(AND(N(D1285)&gt;0,NOT(ISNUMBER(A1285))),"بدون تاريخ",""))</f>
        <v/>
      </c>
    </row>
    <row r="1286">
      <c r="A1286" s="17" t="n"/>
      <c r="B1286" s="5" t="n"/>
      <c r="C1286" s="5" t="n"/>
      <c r="D1286" s="14" t="n"/>
      <c r="E1286" s="5" t="n"/>
      <c r="F1286" s="6">
        <f>IF(B1286&amp;""="","",IFERROR(INDEX('المستفيدون'!$B$6:$B$505,MATCH(B1286&amp;"",'المستفيدون'!$A$6:$A$505,0))&amp;"","كود غير موجود"))</f>
        <v/>
      </c>
      <c r="G1286" s="6">
        <f>IF(F1286="كود غير موجود","راجع الكود",IF(AND(N(D1286)&gt;0,NOT(ISNUMBER(A1286))),"بدون تاريخ",""))</f>
        <v/>
      </c>
    </row>
    <row r="1287">
      <c r="A1287" s="17" t="n"/>
      <c r="B1287" s="5" t="n"/>
      <c r="C1287" s="5" t="n"/>
      <c r="D1287" s="14" t="n"/>
      <c r="E1287" s="5" t="n"/>
      <c r="F1287" s="6">
        <f>IF(B1287&amp;""="","",IFERROR(INDEX('المستفيدون'!$B$6:$B$505,MATCH(B1287&amp;"",'المستفيدون'!$A$6:$A$505,0))&amp;"","كود غير موجود"))</f>
        <v/>
      </c>
      <c r="G1287" s="6">
        <f>IF(F1287="كود غير موجود","راجع الكود",IF(AND(N(D1287)&gt;0,NOT(ISNUMBER(A1287))),"بدون تاريخ",""))</f>
        <v/>
      </c>
    </row>
    <row r="1288">
      <c r="A1288" s="17" t="n"/>
      <c r="B1288" s="5" t="n"/>
      <c r="C1288" s="5" t="n"/>
      <c r="D1288" s="14" t="n"/>
      <c r="E1288" s="5" t="n"/>
      <c r="F1288" s="6">
        <f>IF(B1288&amp;""="","",IFERROR(INDEX('المستفيدون'!$B$6:$B$505,MATCH(B1288&amp;"",'المستفيدون'!$A$6:$A$505,0))&amp;"","كود غير موجود"))</f>
        <v/>
      </c>
      <c r="G1288" s="6">
        <f>IF(F1288="كود غير موجود","راجع الكود",IF(AND(N(D1288)&gt;0,NOT(ISNUMBER(A1288))),"بدون تاريخ",""))</f>
        <v/>
      </c>
    </row>
    <row r="1289">
      <c r="A1289" s="17" t="n"/>
      <c r="B1289" s="5" t="n"/>
      <c r="C1289" s="5" t="n"/>
      <c r="D1289" s="14" t="n"/>
      <c r="E1289" s="5" t="n"/>
      <c r="F1289" s="6">
        <f>IF(B1289&amp;""="","",IFERROR(INDEX('المستفيدون'!$B$6:$B$505,MATCH(B1289&amp;"",'المستفيدون'!$A$6:$A$505,0))&amp;"","كود غير موجود"))</f>
        <v/>
      </c>
      <c r="G1289" s="6">
        <f>IF(F1289="كود غير موجود","راجع الكود",IF(AND(N(D1289)&gt;0,NOT(ISNUMBER(A1289))),"بدون تاريخ",""))</f>
        <v/>
      </c>
    </row>
    <row r="1290">
      <c r="A1290" s="17" t="n"/>
      <c r="B1290" s="5" t="n"/>
      <c r="C1290" s="5" t="n"/>
      <c r="D1290" s="14" t="n"/>
      <c r="E1290" s="5" t="n"/>
      <c r="F1290" s="6">
        <f>IF(B1290&amp;""="","",IFERROR(INDEX('المستفيدون'!$B$6:$B$505,MATCH(B1290&amp;"",'المستفيدون'!$A$6:$A$505,0))&amp;"","كود غير موجود"))</f>
        <v/>
      </c>
      <c r="G1290" s="6">
        <f>IF(F1290="كود غير موجود","راجع الكود",IF(AND(N(D1290)&gt;0,NOT(ISNUMBER(A1290))),"بدون تاريخ",""))</f>
        <v/>
      </c>
    </row>
    <row r="1291">
      <c r="A1291" s="17" t="n"/>
      <c r="B1291" s="5" t="n"/>
      <c r="C1291" s="5" t="n"/>
      <c r="D1291" s="14" t="n"/>
      <c r="E1291" s="5" t="n"/>
      <c r="F1291" s="6">
        <f>IF(B1291&amp;""="","",IFERROR(INDEX('المستفيدون'!$B$6:$B$505,MATCH(B1291&amp;"",'المستفيدون'!$A$6:$A$505,0))&amp;"","كود غير موجود"))</f>
        <v/>
      </c>
      <c r="G1291" s="6">
        <f>IF(F1291="كود غير موجود","راجع الكود",IF(AND(N(D1291)&gt;0,NOT(ISNUMBER(A1291))),"بدون تاريخ",""))</f>
        <v/>
      </c>
    </row>
    <row r="1292">
      <c r="A1292" s="17" t="n"/>
      <c r="B1292" s="5" t="n"/>
      <c r="C1292" s="5" t="n"/>
      <c r="D1292" s="14" t="n"/>
      <c r="E1292" s="5" t="n"/>
      <c r="F1292" s="6">
        <f>IF(B1292&amp;""="","",IFERROR(INDEX('المستفيدون'!$B$6:$B$505,MATCH(B1292&amp;"",'المستفيدون'!$A$6:$A$505,0))&amp;"","كود غير موجود"))</f>
        <v/>
      </c>
      <c r="G1292" s="6">
        <f>IF(F1292="كود غير موجود","راجع الكود",IF(AND(N(D1292)&gt;0,NOT(ISNUMBER(A1292))),"بدون تاريخ",""))</f>
        <v/>
      </c>
    </row>
    <row r="1293">
      <c r="A1293" s="17" t="n"/>
      <c r="B1293" s="5" t="n"/>
      <c r="C1293" s="5" t="n"/>
      <c r="D1293" s="14" t="n"/>
      <c r="E1293" s="5" t="n"/>
      <c r="F1293" s="6">
        <f>IF(B1293&amp;""="","",IFERROR(INDEX('المستفيدون'!$B$6:$B$505,MATCH(B1293&amp;"",'المستفيدون'!$A$6:$A$505,0))&amp;"","كود غير موجود"))</f>
        <v/>
      </c>
      <c r="G1293" s="6">
        <f>IF(F1293="كود غير موجود","راجع الكود",IF(AND(N(D1293)&gt;0,NOT(ISNUMBER(A1293))),"بدون تاريخ",""))</f>
        <v/>
      </c>
    </row>
    <row r="1294">
      <c r="A1294" s="17" t="n"/>
      <c r="B1294" s="5" t="n"/>
      <c r="C1294" s="5" t="n"/>
      <c r="D1294" s="14" t="n"/>
      <c r="E1294" s="5" t="n"/>
      <c r="F1294" s="6">
        <f>IF(B1294&amp;""="","",IFERROR(INDEX('المستفيدون'!$B$6:$B$505,MATCH(B1294&amp;"",'المستفيدون'!$A$6:$A$505,0))&amp;"","كود غير موجود"))</f>
        <v/>
      </c>
      <c r="G1294" s="6">
        <f>IF(F1294="كود غير موجود","راجع الكود",IF(AND(N(D1294)&gt;0,NOT(ISNUMBER(A1294))),"بدون تاريخ",""))</f>
        <v/>
      </c>
    </row>
    <row r="1295">
      <c r="A1295" s="17" t="n"/>
      <c r="B1295" s="5" t="n"/>
      <c r="C1295" s="5" t="n"/>
      <c r="D1295" s="14" t="n"/>
      <c r="E1295" s="5" t="n"/>
      <c r="F1295" s="6">
        <f>IF(B1295&amp;""="","",IFERROR(INDEX('المستفيدون'!$B$6:$B$505,MATCH(B1295&amp;"",'المستفيدون'!$A$6:$A$505,0))&amp;"","كود غير موجود"))</f>
        <v/>
      </c>
      <c r="G1295" s="6">
        <f>IF(F1295="كود غير موجود","راجع الكود",IF(AND(N(D1295)&gt;0,NOT(ISNUMBER(A1295))),"بدون تاريخ",""))</f>
        <v/>
      </c>
    </row>
    <row r="1296">
      <c r="A1296" s="17" t="n"/>
      <c r="B1296" s="5" t="n"/>
      <c r="C1296" s="5" t="n"/>
      <c r="D1296" s="14" t="n"/>
      <c r="E1296" s="5" t="n"/>
      <c r="F1296" s="6">
        <f>IF(B1296&amp;""="","",IFERROR(INDEX('المستفيدون'!$B$6:$B$505,MATCH(B1296&amp;"",'المستفيدون'!$A$6:$A$505,0))&amp;"","كود غير موجود"))</f>
        <v/>
      </c>
      <c r="G1296" s="6">
        <f>IF(F1296="كود غير موجود","راجع الكود",IF(AND(N(D1296)&gt;0,NOT(ISNUMBER(A1296))),"بدون تاريخ",""))</f>
        <v/>
      </c>
    </row>
    <row r="1297">
      <c r="A1297" s="17" t="n"/>
      <c r="B1297" s="5" t="n"/>
      <c r="C1297" s="5" t="n"/>
      <c r="D1297" s="14" t="n"/>
      <c r="E1297" s="5" t="n"/>
      <c r="F1297" s="6">
        <f>IF(B1297&amp;""="","",IFERROR(INDEX('المستفيدون'!$B$6:$B$505,MATCH(B1297&amp;"",'المستفيدون'!$A$6:$A$505,0))&amp;"","كود غير موجود"))</f>
        <v/>
      </c>
      <c r="G1297" s="6">
        <f>IF(F1297="كود غير موجود","راجع الكود",IF(AND(N(D1297)&gt;0,NOT(ISNUMBER(A1297))),"بدون تاريخ",""))</f>
        <v/>
      </c>
    </row>
    <row r="1298">
      <c r="A1298" s="17" t="n"/>
      <c r="B1298" s="5" t="n"/>
      <c r="C1298" s="5" t="n"/>
      <c r="D1298" s="14" t="n"/>
      <c r="E1298" s="5" t="n"/>
      <c r="F1298" s="6">
        <f>IF(B1298&amp;""="","",IFERROR(INDEX('المستفيدون'!$B$6:$B$505,MATCH(B1298&amp;"",'المستفيدون'!$A$6:$A$505,0))&amp;"","كود غير موجود"))</f>
        <v/>
      </c>
      <c r="G1298" s="6">
        <f>IF(F1298="كود غير موجود","راجع الكود",IF(AND(N(D1298)&gt;0,NOT(ISNUMBER(A1298))),"بدون تاريخ",""))</f>
        <v/>
      </c>
    </row>
    <row r="1299">
      <c r="A1299" s="17" t="n"/>
      <c r="B1299" s="5" t="n"/>
      <c r="C1299" s="5" t="n"/>
      <c r="D1299" s="14" t="n"/>
      <c r="E1299" s="5" t="n"/>
      <c r="F1299" s="6">
        <f>IF(B1299&amp;""="","",IFERROR(INDEX('المستفيدون'!$B$6:$B$505,MATCH(B1299&amp;"",'المستفيدون'!$A$6:$A$505,0))&amp;"","كود غير موجود"))</f>
        <v/>
      </c>
      <c r="G1299" s="6">
        <f>IF(F1299="كود غير موجود","راجع الكود",IF(AND(N(D1299)&gt;0,NOT(ISNUMBER(A1299))),"بدون تاريخ",""))</f>
        <v/>
      </c>
    </row>
    <row r="1300">
      <c r="A1300" s="17" t="n"/>
      <c r="B1300" s="5" t="n"/>
      <c r="C1300" s="5" t="n"/>
      <c r="D1300" s="14" t="n"/>
      <c r="E1300" s="5" t="n"/>
      <c r="F1300" s="6">
        <f>IF(B1300&amp;""="","",IFERROR(INDEX('المستفيدون'!$B$6:$B$505,MATCH(B1300&amp;"",'المستفيدون'!$A$6:$A$505,0))&amp;"","كود غير موجود"))</f>
        <v/>
      </c>
      <c r="G1300" s="6">
        <f>IF(F1300="كود غير موجود","راجع الكود",IF(AND(N(D1300)&gt;0,NOT(ISNUMBER(A1300))),"بدون تاريخ",""))</f>
        <v/>
      </c>
    </row>
    <row r="1301">
      <c r="A1301" s="17" t="n"/>
      <c r="B1301" s="5" t="n"/>
      <c r="C1301" s="5" t="n"/>
      <c r="D1301" s="14" t="n"/>
      <c r="E1301" s="5" t="n"/>
      <c r="F1301" s="6">
        <f>IF(B1301&amp;""="","",IFERROR(INDEX('المستفيدون'!$B$6:$B$505,MATCH(B1301&amp;"",'المستفيدون'!$A$6:$A$505,0))&amp;"","كود غير موجود"))</f>
        <v/>
      </c>
      <c r="G1301" s="6">
        <f>IF(F1301="كود غير موجود","راجع الكود",IF(AND(N(D1301)&gt;0,NOT(ISNUMBER(A1301))),"بدون تاريخ",""))</f>
        <v/>
      </c>
    </row>
    <row r="1302">
      <c r="A1302" s="17" t="n"/>
      <c r="B1302" s="5" t="n"/>
      <c r="C1302" s="5" t="n"/>
      <c r="D1302" s="14" t="n"/>
      <c r="E1302" s="5" t="n"/>
      <c r="F1302" s="6">
        <f>IF(B1302&amp;""="","",IFERROR(INDEX('المستفيدون'!$B$6:$B$505,MATCH(B1302&amp;"",'المستفيدون'!$A$6:$A$505,0))&amp;"","كود غير موجود"))</f>
        <v/>
      </c>
      <c r="G1302" s="6">
        <f>IF(F1302="كود غير موجود","راجع الكود",IF(AND(N(D1302)&gt;0,NOT(ISNUMBER(A1302))),"بدون تاريخ",""))</f>
        <v/>
      </c>
    </row>
    <row r="1303">
      <c r="A1303" s="17" t="n"/>
      <c r="B1303" s="5" t="n"/>
      <c r="C1303" s="5" t="n"/>
      <c r="D1303" s="14" t="n"/>
      <c r="E1303" s="5" t="n"/>
      <c r="F1303" s="6">
        <f>IF(B1303&amp;""="","",IFERROR(INDEX('المستفيدون'!$B$6:$B$505,MATCH(B1303&amp;"",'المستفيدون'!$A$6:$A$505,0))&amp;"","كود غير موجود"))</f>
        <v/>
      </c>
      <c r="G1303" s="6">
        <f>IF(F1303="كود غير موجود","راجع الكود",IF(AND(N(D1303)&gt;0,NOT(ISNUMBER(A1303))),"بدون تاريخ",""))</f>
        <v/>
      </c>
    </row>
    <row r="1304">
      <c r="A1304" s="17" t="n"/>
      <c r="B1304" s="5" t="n"/>
      <c r="C1304" s="5" t="n"/>
      <c r="D1304" s="14" t="n"/>
      <c r="E1304" s="5" t="n"/>
      <c r="F1304" s="6">
        <f>IF(B1304&amp;""="","",IFERROR(INDEX('المستفيدون'!$B$6:$B$505,MATCH(B1304&amp;"",'المستفيدون'!$A$6:$A$505,0))&amp;"","كود غير موجود"))</f>
        <v/>
      </c>
      <c r="G1304" s="6">
        <f>IF(F1304="كود غير موجود","راجع الكود",IF(AND(N(D1304)&gt;0,NOT(ISNUMBER(A1304))),"بدون تاريخ",""))</f>
        <v/>
      </c>
    </row>
    <row r="1305">
      <c r="A1305" s="17" t="n"/>
      <c r="B1305" s="5" t="n"/>
      <c r="C1305" s="5" t="n"/>
      <c r="D1305" s="14" t="n"/>
      <c r="E1305" s="5" t="n"/>
      <c r="F1305" s="6">
        <f>IF(B1305&amp;""="","",IFERROR(INDEX('المستفيدون'!$B$6:$B$505,MATCH(B1305&amp;"",'المستفيدون'!$A$6:$A$505,0))&amp;"","كود غير موجود"))</f>
        <v/>
      </c>
      <c r="G1305" s="6">
        <f>IF(F1305="كود غير موجود","راجع الكود",IF(AND(N(D1305)&gt;0,NOT(ISNUMBER(A1305))),"بدون تاريخ",""))</f>
        <v/>
      </c>
    </row>
    <row r="1306">
      <c r="A1306" s="17" t="n"/>
      <c r="B1306" s="5" t="n"/>
      <c r="C1306" s="5" t="n"/>
      <c r="D1306" s="14" t="n"/>
      <c r="E1306" s="5" t="n"/>
      <c r="F1306" s="6">
        <f>IF(B1306&amp;""="","",IFERROR(INDEX('المستفيدون'!$B$6:$B$505,MATCH(B1306&amp;"",'المستفيدون'!$A$6:$A$505,0))&amp;"","كود غير موجود"))</f>
        <v/>
      </c>
      <c r="G1306" s="6">
        <f>IF(F1306="كود غير موجود","راجع الكود",IF(AND(N(D1306)&gt;0,NOT(ISNUMBER(A1306))),"بدون تاريخ",""))</f>
        <v/>
      </c>
    </row>
    <row r="1307">
      <c r="A1307" s="17" t="n"/>
      <c r="B1307" s="5" t="n"/>
      <c r="C1307" s="5" t="n"/>
      <c r="D1307" s="14" t="n"/>
      <c r="E1307" s="5" t="n"/>
      <c r="F1307" s="6">
        <f>IF(B1307&amp;""="","",IFERROR(INDEX('المستفيدون'!$B$6:$B$505,MATCH(B1307&amp;"",'المستفيدون'!$A$6:$A$505,0))&amp;"","كود غير موجود"))</f>
        <v/>
      </c>
      <c r="G1307" s="6">
        <f>IF(F1307="كود غير موجود","راجع الكود",IF(AND(N(D1307)&gt;0,NOT(ISNUMBER(A1307))),"بدون تاريخ",""))</f>
        <v/>
      </c>
    </row>
    <row r="1308">
      <c r="A1308" s="17" t="n"/>
      <c r="B1308" s="5" t="n"/>
      <c r="C1308" s="5" t="n"/>
      <c r="D1308" s="14" t="n"/>
      <c r="E1308" s="5" t="n"/>
      <c r="F1308" s="6">
        <f>IF(B1308&amp;""="","",IFERROR(INDEX('المستفيدون'!$B$6:$B$505,MATCH(B1308&amp;"",'المستفيدون'!$A$6:$A$505,0))&amp;"","كود غير موجود"))</f>
        <v/>
      </c>
      <c r="G1308" s="6">
        <f>IF(F1308="كود غير موجود","راجع الكود",IF(AND(N(D1308)&gt;0,NOT(ISNUMBER(A1308))),"بدون تاريخ",""))</f>
        <v/>
      </c>
    </row>
    <row r="1309">
      <c r="A1309" s="17" t="n"/>
      <c r="B1309" s="5" t="n"/>
      <c r="C1309" s="5" t="n"/>
      <c r="D1309" s="14" t="n"/>
      <c r="E1309" s="5" t="n"/>
      <c r="F1309" s="6">
        <f>IF(B1309&amp;""="","",IFERROR(INDEX('المستفيدون'!$B$6:$B$505,MATCH(B1309&amp;"",'المستفيدون'!$A$6:$A$505,0))&amp;"","كود غير موجود"))</f>
        <v/>
      </c>
      <c r="G1309" s="6">
        <f>IF(F1309="كود غير موجود","راجع الكود",IF(AND(N(D1309)&gt;0,NOT(ISNUMBER(A1309))),"بدون تاريخ",""))</f>
        <v/>
      </c>
    </row>
    <row r="1310">
      <c r="A1310" s="17" t="n"/>
      <c r="B1310" s="5" t="n"/>
      <c r="C1310" s="5" t="n"/>
      <c r="D1310" s="14" t="n"/>
      <c r="E1310" s="5" t="n"/>
      <c r="F1310" s="6">
        <f>IF(B1310&amp;""="","",IFERROR(INDEX('المستفيدون'!$B$6:$B$505,MATCH(B1310&amp;"",'المستفيدون'!$A$6:$A$505,0))&amp;"","كود غير موجود"))</f>
        <v/>
      </c>
      <c r="G1310" s="6">
        <f>IF(F1310="كود غير موجود","راجع الكود",IF(AND(N(D1310)&gt;0,NOT(ISNUMBER(A1310))),"بدون تاريخ",""))</f>
        <v/>
      </c>
    </row>
    <row r="1311">
      <c r="A1311" s="17" t="n"/>
      <c r="B1311" s="5" t="n"/>
      <c r="C1311" s="5" t="n"/>
      <c r="D1311" s="14" t="n"/>
      <c r="E1311" s="5" t="n"/>
      <c r="F1311" s="6">
        <f>IF(B1311&amp;""="","",IFERROR(INDEX('المستفيدون'!$B$6:$B$505,MATCH(B1311&amp;"",'المستفيدون'!$A$6:$A$505,0))&amp;"","كود غير موجود"))</f>
        <v/>
      </c>
      <c r="G1311" s="6">
        <f>IF(F1311="كود غير موجود","راجع الكود",IF(AND(N(D1311)&gt;0,NOT(ISNUMBER(A1311))),"بدون تاريخ",""))</f>
        <v/>
      </c>
    </row>
    <row r="1312">
      <c r="A1312" s="17" t="n"/>
      <c r="B1312" s="5" t="n"/>
      <c r="C1312" s="5" t="n"/>
      <c r="D1312" s="14" t="n"/>
      <c r="E1312" s="5" t="n"/>
      <c r="F1312" s="6">
        <f>IF(B1312&amp;""="","",IFERROR(INDEX('المستفيدون'!$B$6:$B$505,MATCH(B1312&amp;"",'المستفيدون'!$A$6:$A$505,0))&amp;"","كود غير موجود"))</f>
        <v/>
      </c>
      <c r="G1312" s="6">
        <f>IF(F1312="كود غير موجود","راجع الكود",IF(AND(N(D1312)&gt;0,NOT(ISNUMBER(A1312))),"بدون تاريخ",""))</f>
        <v/>
      </c>
    </row>
    <row r="1313">
      <c r="A1313" s="17" t="n"/>
      <c r="B1313" s="5" t="n"/>
      <c r="C1313" s="5" t="n"/>
      <c r="D1313" s="14" t="n"/>
      <c r="E1313" s="5" t="n"/>
      <c r="F1313" s="6">
        <f>IF(B1313&amp;""="","",IFERROR(INDEX('المستفيدون'!$B$6:$B$505,MATCH(B1313&amp;"",'المستفيدون'!$A$6:$A$505,0))&amp;"","كود غير موجود"))</f>
        <v/>
      </c>
      <c r="G1313" s="6">
        <f>IF(F1313="كود غير موجود","راجع الكود",IF(AND(N(D1313)&gt;0,NOT(ISNUMBER(A1313))),"بدون تاريخ",""))</f>
        <v/>
      </c>
    </row>
    <row r="1314">
      <c r="A1314" s="17" t="n"/>
      <c r="B1314" s="5" t="n"/>
      <c r="C1314" s="5" t="n"/>
      <c r="D1314" s="14" t="n"/>
      <c r="E1314" s="5" t="n"/>
      <c r="F1314" s="6">
        <f>IF(B1314&amp;""="","",IFERROR(INDEX('المستفيدون'!$B$6:$B$505,MATCH(B1314&amp;"",'المستفيدون'!$A$6:$A$505,0))&amp;"","كود غير موجود"))</f>
        <v/>
      </c>
      <c r="G1314" s="6">
        <f>IF(F1314="كود غير موجود","راجع الكود",IF(AND(N(D1314)&gt;0,NOT(ISNUMBER(A1314))),"بدون تاريخ",""))</f>
        <v/>
      </c>
    </row>
    <row r="1315">
      <c r="A1315" s="17" t="n"/>
      <c r="B1315" s="5" t="n"/>
      <c r="C1315" s="5" t="n"/>
      <c r="D1315" s="14" t="n"/>
      <c r="E1315" s="5" t="n"/>
      <c r="F1315" s="6">
        <f>IF(B1315&amp;""="","",IFERROR(INDEX('المستفيدون'!$B$6:$B$505,MATCH(B1315&amp;"",'المستفيدون'!$A$6:$A$505,0))&amp;"","كود غير موجود"))</f>
        <v/>
      </c>
      <c r="G1315" s="6">
        <f>IF(F1315="كود غير موجود","راجع الكود",IF(AND(N(D1315)&gt;0,NOT(ISNUMBER(A1315))),"بدون تاريخ",""))</f>
        <v/>
      </c>
    </row>
    <row r="1316">
      <c r="A1316" s="17" t="n"/>
      <c r="B1316" s="5" t="n"/>
      <c r="C1316" s="5" t="n"/>
      <c r="D1316" s="14" t="n"/>
      <c r="E1316" s="5" t="n"/>
      <c r="F1316" s="6">
        <f>IF(B1316&amp;""="","",IFERROR(INDEX('المستفيدون'!$B$6:$B$505,MATCH(B1316&amp;"",'المستفيدون'!$A$6:$A$505,0))&amp;"","كود غير موجود"))</f>
        <v/>
      </c>
      <c r="G1316" s="6">
        <f>IF(F1316="كود غير موجود","راجع الكود",IF(AND(N(D1316)&gt;0,NOT(ISNUMBER(A1316))),"بدون تاريخ",""))</f>
        <v/>
      </c>
    </row>
    <row r="1317">
      <c r="A1317" s="17" t="n"/>
      <c r="B1317" s="5" t="n"/>
      <c r="C1317" s="5" t="n"/>
      <c r="D1317" s="14" t="n"/>
      <c r="E1317" s="5" t="n"/>
      <c r="F1317" s="6">
        <f>IF(B1317&amp;""="","",IFERROR(INDEX('المستفيدون'!$B$6:$B$505,MATCH(B1317&amp;"",'المستفيدون'!$A$6:$A$505,0))&amp;"","كود غير موجود"))</f>
        <v/>
      </c>
      <c r="G1317" s="6">
        <f>IF(F1317="كود غير موجود","راجع الكود",IF(AND(N(D1317)&gt;0,NOT(ISNUMBER(A1317))),"بدون تاريخ",""))</f>
        <v/>
      </c>
    </row>
    <row r="1318">
      <c r="A1318" s="17" t="n"/>
      <c r="B1318" s="5" t="n"/>
      <c r="C1318" s="5" t="n"/>
      <c r="D1318" s="14" t="n"/>
      <c r="E1318" s="5" t="n"/>
      <c r="F1318" s="6">
        <f>IF(B1318&amp;""="","",IFERROR(INDEX('المستفيدون'!$B$6:$B$505,MATCH(B1318&amp;"",'المستفيدون'!$A$6:$A$505,0))&amp;"","كود غير موجود"))</f>
        <v/>
      </c>
      <c r="G1318" s="6">
        <f>IF(F1318="كود غير موجود","راجع الكود",IF(AND(N(D1318)&gt;0,NOT(ISNUMBER(A1318))),"بدون تاريخ",""))</f>
        <v/>
      </c>
    </row>
    <row r="1319">
      <c r="A1319" s="17" t="n"/>
      <c r="B1319" s="5" t="n"/>
      <c r="C1319" s="5" t="n"/>
      <c r="D1319" s="14" t="n"/>
      <c r="E1319" s="5" t="n"/>
      <c r="F1319" s="6">
        <f>IF(B1319&amp;""="","",IFERROR(INDEX('المستفيدون'!$B$6:$B$505,MATCH(B1319&amp;"",'المستفيدون'!$A$6:$A$505,0))&amp;"","كود غير موجود"))</f>
        <v/>
      </c>
      <c r="G1319" s="6">
        <f>IF(F1319="كود غير موجود","راجع الكود",IF(AND(N(D1319)&gt;0,NOT(ISNUMBER(A1319))),"بدون تاريخ",""))</f>
        <v/>
      </c>
    </row>
    <row r="1320">
      <c r="A1320" s="17" t="n"/>
      <c r="B1320" s="5" t="n"/>
      <c r="C1320" s="5" t="n"/>
      <c r="D1320" s="14" t="n"/>
      <c r="E1320" s="5" t="n"/>
      <c r="F1320" s="6">
        <f>IF(B1320&amp;""="","",IFERROR(INDEX('المستفيدون'!$B$6:$B$505,MATCH(B1320&amp;"",'المستفيدون'!$A$6:$A$505,0))&amp;"","كود غير موجود"))</f>
        <v/>
      </c>
      <c r="G1320" s="6">
        <f>IF(F1320="كود غير موجود","راجع الكود",IF(AND(N(D1320)&gt;0,NOT(ISNUMBER(A1320))),"بدون تاريخ",""))</f>
        <v/>
      </c>
    </row>
    <row r="1321">
      <c r="A1321" s="17" t="n"/>
      <c r="B1321" s="5" t="n"/>
      <c r="C1321" s="5" t="n"/>
      <c r="D1321" s="14" t="n"/>
      <c r="E1321" s="5" t="n"/>
      <c r="F1321" s="6">
        <f>IF(B1321&amp;""="","",IFERROR(INDEX('المستفيدون'!$B$6:$B$505,MATCH(B1321&amp;"",'المستفيدون'!$A$6:$A$505,0))&amp;"","كود غير موجود"))</f>
        <v/>
      </c>
      <c r="G1321" s="6">
        <f>IF(F1321="كود غير موجود","راجع الكود",IF(AND(N(D1321)&gt;0,NOT(ISNUMBER(A1321))),"بدون تاريخ",""))</f>
        <v/>
      </c>
    </row>
    <row r="1322">
      <c r="A1322" s="17" t="n"/>
      <c r="B1322" s="5" t="n"/>
      <c r="C1322" s="5" t="n"/>
      <c r="D1322" s="14" t="n"/>
      <c r="E1322" s="5" t="n"/>
      <c r="F1322" s="6">
        <f>IF(B1322&amp;""="","",IFERROR(INDEX('المستفيدون'!$B$6:$B$505,MATCH(B1322&amp;"",'المستفيدون'!$A$6:$A$505,0))&amp;"","كود غير موجود"))</f>
        <v/>
      </c>
      <c r="G1322" s="6">
        <f>IF(F1322="كود غير موجود","راجع الكود",IF(AND(N(D1322)&gt;0,NOT(ISNUMBER(A1322))),"بدون تاريخ",""))</f>
        <v/>
      </c>
    </row>
    <row r="1323">
      <c r="A1323" s="17" t="n"/>
      <c r="B1323" s="5" t="n"/>
      <c r="C1323" s="5" t="n"/>
      <c r="D1323" s="14" t="n"/>
      <c r="E1323" s="5" t="n"/>
      <c r="F1323" s="6">
        <f>IF(B1323&amp;""="","",IFERROR(INDEX('المستفيدون'!$B$6:$B$505,MATCH(B1323&amp;"",'المستفيدون'!$A$6:$A$505,0))&amp;"","كود غير موجود"))</f>
        <v/>
      </c>
      <c r="G1323" s="6">
        <f>IF(F1323="كود غير موجود","راجع الكود",IF(AND(N(D1323)&gt;0,NOT(ISNUMBER(A1323))),"بدون تاريخ",""))</f>
        <v/>
      </c>
    </row>
    <row r="1324">
      <c r="A1324" s="17" t="n"/>
      <c r="B1324" s="5" t="n"/>
      <c r="C1324" s="5" t="n"/>
      <c r="D1324" s="14" t="n"/>
      <c r="E1324" s="5" t="n"/>
      <c r="F1324" s="6">
        <f>IF(B1324&amp;""="","",IFERROR(INDEX('المستفيدون'!$B$6:$B$505,MATCH(B1324&amp;"",'المستفيدون'!$A$6:$A$505,0))&amp;"","كود غير موجود"))</f>
        <v/>
      </c>
      <c r="G1324" s="6">
        <f>IF(F1324="كود غير موجود","راجع الكود",IF(AND(N(D1324)&gt;0,NOT(ISNUMBER(A1324))),"بدون تاريخ",""))</f>
        <v/>
      </c>
    </row>
    <row r="1325">
      <c r="A1325" s="17" t="n"/>
      <c r="B1325" s="5" t="n"/>
      <c r="C1325" s="5" t="n"/>
      <c r="D1325" s="14" t="n"/>
      <c r="E1325" s="5" t="n"/>
      <c r="F1325" s="6">
        <f>IF(B1325&amp;""="","",IFERROR(INDEX('المستفيدون'!$B$6:$B$505,MATCH(B1325&amp;"",'المستفيدون'!$A$6:$A$505,0))&amp;"","كود غير موجود"))</f>
        <v/>
      </c>
      <c r="G1325" s="6">
        <f>IF(F1325="كود غير موجود","راجع الكود",IF(AND(N(D1325)&gt;0,NOT(ISNUMBER(A1325))),"بدون تاريخ",""))</f>
        <v/>
      </c>
    </row>
    <row r="1326">
      <c r="A1326" s="17" t="n"/>
      <c r="B1326" s="5" t="n"/>
      <c r="C1326" s="5" t="n"/>
      <c r="D1326" s="14" t="n"/>
      <c r="E1326" s="5" t="n"/>
      <c r="F1326" s="6">
        <f>IF(B1326&amp;""="","",IFERROR(INDEX('المستفيدون'!$B$6:$B$505,MATCH(B1326&amp;"",'المستفيدون'!$A$6:$A$505,0))&amp;"","كود غير موجود"))</f>
        <v/>
      </c>
      <c r="G1326" s="6">
        <f>IF(F1326="كود غير موجود","راجع الكود",IF(AND(N(D1326)&gt;0,NOT(ISNUMBER(A1326))),"بدون تاريخ",""))</f>
        <v/>
      </c>
    </row>
    <row r="1327">
      <c r="A1327" s="17" t="n"/>
      <c r="B1327" s="5" t="n"/>
      <c r="C1327" s="5" t="n"/>
      <c r="D1327" s="14" t="n"/>
      <c r="E1327" s="5" t="n"/>
      <c r="F1327" s="6">
        <f>IF(B1327&amp;""="","",IFERROR(INDEX('المستفيدون'!$B$6:$B$505,MATCH(B1327&amp;"",'المستفيدون'!$A$6:$A$505,0))&amp;"","كود غير موجود"))</f>
        <v/>
      </c>
      <c r="G1327" s="6">
        <f>IF(F1327="كود غير موجود","راجع الكود",IF(AND(N(D1327)&gt;0,NOT(ISNUMBER(A1327))),"بدون تاريخ",""))</f>
        <v/>
      </c>
    </row>
    <row r="1328">
      <c r="A1328" s="17" t="n"/>
      <c r="B1328" s="5" t="n"/>
      <c r="C1328" s="5" t="n"/>
      <c r="D1328" s="14" t="n"/>
      <c r="E1328" s="5" t="n"/>
      <c r="F1328" s="6">
        <f>IF(B1328&amp;""="","",IFERROR(INDEX('المستفيدون'!$B$6:$B$505,MATCH(B1328&amp;"",'المستفيدون'!$A$6:$A$505,0))&amp;"","كود غير موجود"))</f>
        <v/>
      </c>
      <c r="G1328" s="6">
        <f>IF(F1328="كود غير موجود","راجع الكود",IF(AND(N(D1328)&gt;0,NOT(ISNUMBER(A1328))),"بدون تاريخ",""))</f>
        <v/>
      </c>
    </row>
    <row r="1329">
      <c r="A1329" s="17" t="n"/>
      <c r="B1329" s="5" t="n"/>
      <c r="C1329" s="5" t="n"/>
      <c r="D1329" s="14" t="n"/>
      <c r="E1329" s="5" t="n"/>
      <c r="F1329" s="6">
        <f>IF(B1329&amp;""="","",IFERROR(INDEX('المستفيدون'!$B$6:$B$505,MATCH(B1329&amp;"",'المستفيدون'!$A$6:$A$505,0))&amp;"","كود غير موجود"))</f>
        <v/>
      </c>
      <c r="G1329" s="6">
        <f>IF(F1329="كود غير موجود","راجع الكود",IF(AND(N(D1329)&gt;0,NOT(ISNUMBER(A1329))),"بدون تاريخ",""))</f>
        <v/>
      </c>
    </row>
    <row r="1330">
      <c r="A1330" s="17" t="n"/>
      <c r="B1330" s="5" t="n"/>
      <c r="C1330" s="5" t="n"/>
      <c r="D1330" s="14" t="n"/>
      <c r="E1330" s="5" t="n"/>
      <c r="F1330" s="6">
        <f>IF(B1330&amp;""="","",IFERROR(INDEX('المستفيدون'!$B$6:$B$505,MATCH(B1330&amp;"",'المستفيدون'!$A$6:$A$505,0))&amp;"","كود غير موجود"))</f>
        <v/>
      </c>
      <c r="G1330" s="6">
        <f>IF(F1330="كود غير موجود","راجع الكود",IF(AND(N(D1330)&gt;0,NOT(ISNUMBER(A1330))),"بدون تاريخ",""))</f>
        <v/>
      </c>
    </row>
    <row r="1331">
      <c r="A1331" s="17" t="n"/>
      <c r="B1331" s="5" t="n"/>
      <c r="C1331" s="5" t="n"/>
      <c r="D1331" s="14" t="n"/>
      <c r="E1331" s="5" t="n"/>
      <c r="F1331" s="6">
        <f>IF(B1331&amp;""="","",IFERROR(INDEX('المستفيدون'!$B$6:$B$505,MATCH(B1331&amp;"",'المستفيدون'!$A$6:$A$505,0))&amp;"","كود غير موجود"))</f>
        <v/>
      </c>
      <c r="G1331" s="6">
        <f>IF(F1331="كود غير موجود","راجع الكود",IF(AND(N(D1331)&gt;0,NOT(ISNUMBER(A1331))),"بدون تاريخ",""))</f>
        <v/>
      </c>
    </row>
    <row r="1332">
      <c r="A1332" s="17" t="n"/>
      <c r="B1332" s="5" t="n"/>
      <c r="C1332" s="5" t="n"/>
      <c r="D1332" s="14" t="n"/>
      <c r="E1332" s="5" t="n"/>
      <c r="F1332" s="6">
        <f>IF(B1332&amp;""="","",IFERROR(INDEX('المستفيدون'!$B$6:$B$505,MATCH(B1332&amp;"",'المستفيدون'!$A$6:$A$505,0))&amp;"","كود غير موجود"))</f>
        <v/>
      </c>
      <c r="G1332" s="6">
        <f>IF(F1332="كود غير موجود","راجع الكود",IF(AND(N(D1332)&gt;0,NOT(ISNUMBER(A1332))),"بدون تاريخ",""))</f>
        <v/>
      </c>
    </row>
    <row r="1333">
      <c r="A1333" s="17" t="n"/>
      <c r="B1333" s="5" t="n"/>
      <c r="C1333" s="5" t="n"/>
      <c r="D1333" s="14" t="n"/>
      <c r="E1333" s="5" t="n"/>
      <c r="F1333" s="6">
        <f>IF(B1333&amp;""="","",IFERROR(INDEX('المستفيدون'!$B$6:$B$505,MATCH(B1333&amp;"",'المستفيدون'!$A$6:$A$505,0))&amp;"","كود غير موجود"))</f>
        <v/>
      </c>
      <c r="G1333" s="6">
        <f>IF(F1333="كود غير موجود","راجع الكود",IF(AND(N(D1333)&gt;0,NOT(ISNUMBER(A1333))),"بدون تاريخ",""))</f>
        <v/>
      </c>
    </row>
    <row r="1334">
      <c r="A1334" s="17" t="n"/>
      <c r="B1334" s="5" t="n"/>
      <c r="C1334" s="5" t="n"/>
      <c r="D1334" s="14" t="n"/>
      <c r="E1334" s="5" t="n"/>
      <c r="F1334" s="6">
        <f>IF(B1334&amp;""="","",IFERROR(INDEX('المستفيدون'!$B$6:$B$505,MATCH(B1334&amp;"",'المستفيدون'!$A$6:$A$505,0))&amp;"","كود غير موجود"))</f>
        <v/>
      </c>
      <c r="G1334" s="6">
        <f>IF(F1334="كود غير موجود","راجع الكود",IF(AND(N(D1334)&gt;0,NOT(ISNUMBER(A1334))),"بدون تاريخ",""))</f>
        <v/>
      </c>
    </row>
    <row r="1335">
      <c r="A1335" s="17" t="n"/>
      <c r="B1335" s="5" t="n"/>
      <c r="C1335" s="5" t="n"/>
      <c r="D1335" s="14" t="n"/>
      <c r="E1335" s="5" t="n"/>
      <c r="F1335" s="6">
        <f>IF(B1335&amp;""="","",IFERROR(INDEX('المستفيدون'!$B$6:$B$505,MATCH(B1335&amp;"",'المستفيدون'!$A$6:$A$505,0))&amp;"","كود غير موجود"))</f>
        <v/>
      </c>
      <c r="G1335" s="6">
        <f>IF(F1335="كود غير موجود","راجع الكود",IF(AND(N(D1335)&gt;0,NOT(ISNUMBER(A1335))),"بدون تاريخ",""))</f>
        <v/>
      </c>
    </row>
    <row r="1336">
      <c r="A1336" s="17" t="n"/>
      <c r="B1336" s="5" t="n"/>
      <c r="C1336" s="5" t="n"/>
      <c r="D1336" s="14" t="n"/>
      <c r="E1336" s="5" t="n"/>
      <c r="F1336" s="6">
        <f>IF(B1336&amp;""="","",IFERROR(INDEX('المستفيدون'!$B$6:$B$505,MATCH(B1336&amp;"",'المستفيدون'!$A$6:$A$505,0))&amp;"","كود غير موجود"))</f>
        <v/>
      </c>
      <c r="G1336" s="6">
        <f>IF(F1336="كود غير موجود","راجع الكود",IF(AND(N(D1336)&gt;0,NOT(ISNUMBER(A1336))),"بدون تاريخ",""))</f>
        <v/>
      </c>
    </row>
    <row r="1337">
      <c r="A1337" s="17" t="n"/>
      <c r="B1337" s="5" t="n"/>
      <c r="C1337" s="5" t="n"/>
      <c r="D1337" s="14" t="n"/>
      <c r="E1337" s="5" t="n"/>
      <c r="F1337" s="6">
        <f>IF(B1337&amp;""="","",IFERROR(INDEX('المستفيدون'!$B$6:$B$505,MATCH(B1337&amp;"",'المستفيدون'!$A$6:$A$505,0))&amp;"","كود غير موجود"))</f>
        <v/>
      </c>
      <c r="G1337" s="6">
        <f>IF(F1337="كود غير موجود","راجع الكود",IF(AND(N(D1337)&gt;0,NOT(ISNUMBER(A1337))),"بدون تاريخ",""))</f>
        <v/>
      </c>
    </row>
    <row r="1338">
      <c r="A1338" s="17" t="n"/>
      <c r="B1338" s="5" t="n"/>
      <c r="C1338" s="5" t="n"/>
      <c r="D1338" s="14" t="n"/>
      <c r="E1338" s="5" t="n"/>
      <c r="F1338" s="6">
        <f>IF(B1338&amp;""="","",IFERROR(INDEX('المستفيدون'!$B$6:$B$505,MATCH(B1338&amp;"",'المستفيدون'!$A$6:$A$505,0))&amp;"","كود غير موجود"))</f>
        <v/>
      </c>
      <c r="G1338" s="6">
        <f>IF(F1338="كود غير موجود","راجع الكود",IF(AND(N(D1338)&gt;0,NOT(ISNUMBER(A1338))),"بدون تاريخ",""))</f>
        <v/>
      </c>
    </row>
    <row r="1339">
      <c r="A1339" s="17" t="n"/>
      <c r="B1339" s="5" t="n"/>
      <c r="C1339" s="5" t="n"/>
      <c r="D1339" s="14" t="n"/>
      <c r="E1339" s="5" t="n"/>
      <c r="F1339" s="6">
        <f>IF(B1339&amp;""="","",IFERROR(INDEX('المستفيدون'!$B$6:$B$505,MATCH(B1339&amp;"",'المستفيدون'!$A$6:$A$505,0))&amp;"","كود غير موجود"))</f>
        <v/>
      </c>
      <c r="G1339" s="6">
        <f>IF(F1339="كود غير موجود","راجع الكود",IF(AND(N(D1339)&gt;0,NOT(ISNUMBER(A1339))),"بدون تاريخ",""))</f>
        <v/>
      </c>
    </row>
    <row r="1340">
      <c r="A1340" s="17" t="n"/>
      <c r="B1340" s="5" t="n"/>
      <c r="C1340" s="5" t="n"/>
      <c r="D1340" s="14" t="n"/>
      <c r="E1340" s="5" t="n"/>
      <c r="F1340" s="6">
        <f>IF(B1340&amp;""="","",IFERROR(INDEX('المستفيدون'!$B$6:$B$505,MATCH(B1340&amp;"",'المستفيدون'!$A$6:$A$505,0))&amp;"","كود غير موجود"))</f>
        <v/>
      </c>
      <c r="G1340" s="6">
        <f>IF(F1340="كود غير موجود","راجع الكود",IF(AND(N(D1340)&gt;0,NOT(ISNUMBER(A1340))),"بدون تاريخ",""))</f>
        <v/>
      </c>
    </row>
    <row r="1341">
      <c r="A1341" s="17" t="n"/>
      <c r="B1341" s="5" t="n"/>
      <c r="C1341" s="5" t="n"/>
      <c r="D1341" s="14" t="n"/>
      <c r="E1341" s="5" t="n"/>
      <c r="F1341" s="6">
        <f>IF(B1341&amp;""="","",IFERROR(INDEX('المستفيدون'!$B$6:$B$505,MATCH(B1341&amp;"",'المستفيدون'!$A$6:$A$505,0))&amp;"","كود غير موجود"))</f>
        <v/>
      </c>
      <c r="G1341" s="6">
        <f>IF(F1341="كود غير موجود","راجع الكود",IF(AND(N(D1341)&gt;0,NOT(ISNUMBER(A1341))),"بدون تاريخ",""))</f>
        <v/>
      </c>
    </row>
    <row r="1342">
      <c r="A1342" s="17" t="n"/>
      <c r="B1342" s="5" t="n"/>
      <c r="C1342" s="5" t="n"/>
      <c r="D1342" s="14" t="n"/>
      <c r="E1342" s="5" t="n"/>
      <c r="F1342" s="6">
        <f>IF(B1342&amp;""="","",IFERROR(INDEX('المستفيدون'!$B$6:$B$505,MATCH(B1342&amp;"",'المستفيدون'!$A$6:$A$505,0))&amp;"","كود غير موجود"))</f>
        <v/>
      </c>
      <c r="G1342" s="6">
        <f>IF(F1342="كود غير موجود","راجع الكود",IF(AND(N(D1342)&gt;0,NOT(ISNUMBER(A1342))),"بدون تاريخ",""))</f>
        <v/>
      </c>
    </row>
    <row r="1343">
      <c r="A1343" s="17" t="n"/>
      <c r="B1343" s="5" t="n"/>
      <c r="C1343" s="5" t="n"/>
      <c r="D1343" s="14" t="n"/>
      <c r="E1343" s="5" t="n"/>
      <c r="F1343" s="6">
        <f>IF(B1343&amp;""="","",IFERROR(INDEX('المستفيدون'!$B$6:$B$505,MATCH(B1343&amp;"",'المستفيدون'!$A$6:$A$505,0))&amp;"","كود غير موجود"))</f>
        <v/>
      </c>
      <c r="G1343" s="6">
        <f>IF(F1343="كود غير موجود","راجع الكود",IF(AND(N(D1343)&gt;0,NOT(ISNUMBER(A1343))),"بدون تاريخ",""))</f>
        <v/>
      </c>
    </row>
    <row r="1344">
      <c r="A1344" s="17" t="n"/>
      <c r="B1344" s="5" t="n"/>
      <c r="C1344" s="5" t="n"/>
      <c r="D1344" s="14" t="n"/>
      <c r="E1344" s="5" t="n"/>
      <c r="F1344" s="6">
        <f>IF(B1344&amp;""="","",IFERROR(INDEX('المستفيدون'!$B$6:$B$505,MATCH(B1344&amp;"",'المستفيدون'!$A$6:$A$505,0))&amp;"","كود غير موجود"))</f>
        <v/>
      </c>
      <c r="G1344" s="6">
        <f>IF(F1344="كود غير موجود","راجع الكود",IF(AND(N(D1344)&gt;0,NOT(ISNUMBER(A1344))),"بدون تاريخ",""))</f>
        <v/>
      </c>
    </row>
    <row r="1345">
      <c r="A1345" s="17" t="n"/>
      <c r="B1345" s="5" t="n"/>
      <c r="C1345" s="5" t="n"/>
      <c r="D1345" s="14" t="n"/>
      <c r="E1345" s="5" t="n"/>
      <c r="F1345" s="6">
        <f>IF(B1345&amp;""="","",IFERROR(INDEX('المستفيدون'!$B$6:$B$505,MATCH(B1345&amp;"",'المستفيدون'!$A$6:$A$505,0))&amp;"","كود غير موجود"))</f>
        <v/>
      </c>
      <c r="G1345" s="6">
        <f>IF(F1345="كود غير موجود","راجع الكود",IF(AND(N(D1345)&gt;0,NOT(ISNUMBER(A1345))),"بدون تاريخ",""))</f>
        <v/>
      </c>
    </row>
    <row r="1346">
      <c r="A1346" s="17" t="n"/>
      <c r="B1346" s="5" t="n"/>
      <c r="C1346" s="5" t="n"/>
      <c r="D1346" s="14" t="n"/>
      <c r="E1346" s="5" t="n"/>
      <c r="F1346" s="6">
        <f>IF(B1346&amp;""="","",IFERROR(INDEX('المستفيدون'!$B$6:$B$505,MATCH(B1346&amp;"",'المستفيدون'!$A$6:$A$505,0))&amp;"","كود غير موجود"))</f>
        <v/>
      </c>
      <c r="G1346" s="6">
        <f>IF(F1346="كود غير موجود","راجع الكود",IF(AND(N(D1346)&gt;0,NOT(ISNUMBER(A1346))),"بدون تاريخ",""))</f>
        <v/>
      </c>
    </row>
    <row r="1347">
      <c r="A1347" s="17" t="n"/>
      <c r="B1347" s="5" t="n"/>
      <c r="C1347" s="5" t="n"/>
      <c r="D1347" s="14" t="n"/>
      <c r="E1347" s="5" t="n"/>
      <c r="F1347" s="6">
        <f>IF(B1347&amp;""="","",IFERROR(INDEX('المستفيدون'!$B$6:$B$505,MATCH(B1347&amp;"",'المستفيدون'!$A$6:$A$505,0))&amp;"","كود غير موجود"))</f>
        <v/>
      </c>
      <c r="G1347" s="6">
        <f>IF(F1347="كود غير موجود","راجع الكود",IF(AND(N(D1347)&gt;0,NOT(ISNUMBER(A1347))),"بدون تاريخ",""))</f>
        <v/>
      </c>
    </row>
    <row r="1348">
      <c r="A1348" s="17" t="n"/>
      <c r="B1348" s="5" t="n"/>
      <c r="C1348" s="5" t="n"/>
      <c r="D1348" s="14" t="n"/>
      <c r="E1348" s="5" t="n"/>
      <c r="F1348" s="6">
        <f>IF(B1348&amp;""="","",IFERROR(INDEX('المستفيدون'!$B$6:$B$505,MATCH(B1348&amp;"",'المستفيدون'!$A$6:$A$505,0))&amp;"","كود غير موجود"))</f>
        <v/>
      </c>
      <c r="G1348" s="6">
        <f>IF(F1348="كود غير موجود","راجع الكود",IF(AND(N(D1348)&gt;0,NOT(ISNUMBER(A1348))),"بدون تاريخ",""))</f>
        <v/>
      </c>
    </row>
    <row r="1349">
      <c r="A1349" s="17" t="n"/>
      <c r="B1349" s="5" t="n"/>
      <c r="C1349" s="5" t="n"/>
      <c r="D1349" s="14" t="n"/>
      <c r="E1349" s="5" t="n"/>
      <c r="F1349" s="6">
        <f>IF(B1349&amp;""="","",IFERROR(INDEX('المستفيدون'!$B$6:$B$505,MATCH(B1349&amp;"",'المستفيدون'!$A$6:$A$505,0))&amp;"","كود غير موجود"))</f>
        <v/>
      </c>
      <c r="G1349" s="6">
        <f>IF(F1349="كود غير موجود","راجع الكود",IF(AND(N(D1349)&gt;0,NOT(ISNUMBER(A1349))),"بدون تاريخ",""))</f>
        <v/>
      </c>
    </row>
    <row r="1350">
      <c r="A1350" s="17" t="n"/>
      <c r="B1350" s="5" t="n"/>
      <c r="C1350" s="5" t="n"/>
      <c r="D1350" s="14" t="n"/>
      <c r="E1350" s="5" t="n"/>
      <c r="F1350" s="6">
        <f>IF(B1350&amp;""="","",IFERROR(INDEX('المستفيدون'!$B$6:$B$505,MATCH(B1350&amp;"",'المستفيدون'!$A$6:$A$505,0))&amp;"","كود غير موجود"))</f>
        <v/>
      </c>
      <c r="G1350" s="6">
        <f>IF(F1350="كود غير موجود","راجع الكود",IF(AND(N(D1350)&gt;0,NOT(ISNUMBER(A1350))),"بدون تاريخ",""))</f>
        <v/>
      </c>
    </row>
    <row r="1351">
      <c r="A1351" s="17" t="n"/>
      <c r="B1351" s="5" t="n"/>
      <c r="C1351" s="5" t="n"/>
      <c r="D1351" s="14" t="n"/>
      <c r="E1351" s="5" t="n"/>
      <c r="F1351" s="6">
        <f>IF(B1351&amp;""="","",IFERROR(INDEX('المستفيدون'!$B$6:$B$505,MATCH(B1351&amp;"",'المستفيدون'!$A$6:$A$505,0))&amp;"","كود غير موجود"))</f>
        <v/>
      </c>
      <c r="G1351" s="6">
        <f>IF(F1351="كود غير موجود","راجع الكود",IF(AND(N(D1351)&gt;0,NOT(ISNUMBER(A1351))),"بدون تاريخ",""))</f>
        <v/>
      </c>
    </row>
    <row r="1352">
      <c r="A1352" s="17" t="n"/>
      <c r="B1352" s="5" t="n"/>
      <c r="C1352" s="5" t="n"/>
      <c r="D1352" s="14" t="n"/>
      <c r="E1352" s="5" t="n"/>
      <c r="F1352" s="6">
        <f>IF(B1352&amp;""="","",IFERROR(INDEX('المستفيدون'!$B$6:$B$505,MATCH(B1352&amp;"",'المستفيدون'!$A$6:$A$505,0))&amp;"","كود غير موجود"))</f>
        <v/>
      </c>
      <c r="G1352" s="6">
        <f>IF(F1352="كود غير موجود","راجع الكود",IF(AND(N(D1352)&gt;0,NOT(ISNUMBER(A1352))),"بدون تاريخ",""))</f>
        <v/>
      </c>
    </row>
    <row r="1353">
      <c r="A1353" s="17" t="n"/>
      <c r="B1353" s="5" t="n"/>
      <c r="C1353" s="5" t="n"/>
      <c r="D1353" s="14" t="n"/>
      <c r="E1353" s="5" t="n"/>
      <c r="F1353" s="6">
        <f>IF(B1353&amp;""="","",IFERROR(INDEX('المستفيدون'!$B$6:$B$505,MATCH(B1353&amp;"",'المستفيدون'!$A$6:$A$505,0))&amp;"","كود غير موجود"))</f>
        <v/>
      </c>
      <c r="G1353" s="6">
        <f>IF(F1353="كود غير موجود","راجع الكود",IF(AND(N(D1353)&gt;0,NOT(ISNUMBER(A1353))),"بدون تاريخ",""))</f>
        <v/>
      </c>
    </row>
    <row r="1354">
      <c r="A1354" s="17" t="n"/>
      <c r="B1354" s="5" t="n"/>
      <c r="C1354" s="5" t="n"/>
      <c r="D1354" s="14" t="n"/>
      <c r="E1354" s="5" t="n"/>
      <c r="F1354" s="6">
        <f>IF(B1354&amp;""="","",IFERROR(INDEX('المستفيدون'!$B$6:$B$505,MATCH(B1354&amp;"",'المستفيدون'!$A$6:$A$505,0))&amp;"","كود غير موجود"))</f>
        <v/>
      </c>
      <c r="G1354" s="6">
        <f>IF(F1354="كود غير موجود","راجع الكود",IF(AND(N(D1354)&gt;0,NOT(ISNUMBER(A1354))),"بدون تاريخ",""))</f>
        <v/>
      </c>
    </row>
    <row r="1355">
      <c r="A1355" s="17" t="n"/>
      <c r="B1355" s="5" t="n"/>
      <c r="C1355" s="5" t="n"/>
      <c r="D1355" s="14" t="n"/>
      <c r="E1355" s="5" t="n"/>
      <c r="F1355" s="6">
        <f>IF(B1355&amp;""="","",IFERROR(INDEX('المستفيدون'!$B$6:$B$505,MATCH(B1355&amp;"",'المستفيدون'!$A$6:$A$505,0))&amp;"","كود غير موجود"))</f>
        <v/>
      </c>
      <c r="G1355" s="6">
        <f>IF(F1355="كود غير موجود","راجع الكود",IF(AND(N(D1355)&gt;0,NOT(ISNUMBER(A1355))),"بدون تاريخ",""))</f>
        <v/>
      </c>
    </row>
    <row r="1356">
      <c r="A1356" s="17" t="n"/>
      <c r="B1356" s="5" t="n"/>
      <c r="C1356" s="5" t="n"/>
      <c r="D1356" s="14" t="n"/>
      <c r="E1356" s="5" t="n"/>
      <c r="F1356" s="6">
        <f>IF(B1356&amp;""="","",IFERROR(INDEX('المستفيدون'!$B$6:$B$505,MATCH(B1356&amp;"",'المستفيدون'!$A$6:$A$505,0))&amp;"","كود غير موجود"))</f>
        <v/>
      </c>
      <c r="G1356" s="6">
        <f>IF(F1356="كود غير موجود","راجع الكود",IF(AND(N(D1356)&gt;0,NOT(ISNUMBER(A1356))),"بدون تاريخ",""))</f>
        <v/>
      </c>
    </row>
    <row r="1357">
      <c r="A1357" s="17" t="n"/>
      <c r="B1357" s="5" t="n"/>
      <c r="C1357" s="5" t="n"/>
      <c r="D1357" s="14" t="n"/>
      <c r="E1357" s="5" t="n"/>
      <c r="F1357" s="6">
        <f>IF(B1357&amp;""="","",IFERROR(INDEX('المستفيدون'!$B$6:$B$505,MATCH(B1357&amp;"",'المستفيدون'!$A$6:$A$505,0))&amp;"","كود غير موجود"))</f>
        <v/>
      </c>
      <c r="G1357" s="6">
        <f>IF(F1357="كود غير موجود","راجع الكود",IF(AND(N(D1357)&gt;0,NOT(ISNUMBER(A1357))),"بدون تاريخ",""))</f>
        <v/>
      </c>
    </row>
    <row r="1358">
      <c r="A1358" s="17" t="n"/>
      <c r="B1358" s="5" t="n"/>
      <c r="C1358" s="5" t="n"/>
      <c r="D1358" s="14" t="n"/>
      <c r="E1358" s="5" t="n"/>
      <c r="F1358" s="6">
        <f>IF(B1358&amp;""="","",IFERROR(INDEX('المستفيدون'!$B$6:$B$505,MATCH(B1358&amp;"",'المستفيدون'!$A$6:$A$505,0))&amp;"","كود غير موجود"))</f>
        <v/>
      </c>
      <c r="G1358" s="6">
        <f>IF(F1358="كود غير موجود","راجع الكود",IF(AND(N(D1358)&gt;0,NOT(ISNUMBER(A1358))),"بدون تاريخ",""))</f>
        <v/>
      </c>
    </row>
    <row r="1359">
      <c r="A1359" s="17" t="n"/>
      <c r="B1359" s="5" t="n"/>
      <c r="C1359" s="5" t="n"/>
      <c r="D1359" s="14" t="n"/>
      <c r="E1359" s="5" t="n"/>
      <c r="F1359" s="6">
        <f>IF(B1359&amp;""="","",IFERROR(INDEX('المستفيدون'!$B$6:$B$505,MATCH(B1359&amp;"",'المستفيدون'!$A$6:$A$505,0))&amp;"","كود غير موجود"))</f>
        <v/>
      </c>
      <c r="G1359" s="6">
        <f>IF(F1359="كود غير موجود","راجع الكود",IF(AND(N(D1359)&gt;0,NOT(ISNUMBER(A1359))),"بدون تاريخ",""))</f>
        <v/>
      </c>
    </row>
    <row r="1360">
      <c r="A1360" s="17" t="n"/>
      <c r="B1360" s="5" t="n"/>
      <c r="C1360" s="5" t="n"/>
      <c r="D1360" s="14" t="n"/>
      <c r="E1360" s="5" t="n"/>
      <c r="F1360" s="6">
        <f>IF(B1360&amp;""="","",IFERROR(INDEX('المستفيدون'!$B$6:$B$505,MATCH(B1360&amp;"",'المستفيدون'!$A$6:$A$505,0))&amp;"","كود غير موجود"))</f>
        <v/>
      </c>
      <c r="G1360" s="6">
        <f>IF(F1360="كود غير موجود","راجع الكود",IF(AND(N(D1360)&gt;0,NOT(ISNUMBER(A1360))),"بدون تاريخ",""))</f>
        <v/>
      </c>
    </row>
    <row r="1361">
      <c r="A1361" s="17" t="n"/>
      <c r="B1361" s="5" t="n"/>
      <c r="C1361" s="5" t="n"/>
      <c r="D1361" s="14" t="n"/>
      <c r="E1361" s="5" t="n"/>
      <c r="F1361" s="6">
        <f>IF(B1361&amp;""="","",IFERROR(INDEX('المستفيدون'!$B$6:$B$505,MATCH(B1361&amp;"",'المستفيدون'!$A$6:$A$505,0))&amp;"","كود غير موجود"))</f>
        <v/>
      </c>
      <c r="G1361" s="6">
        <f>IF(F1361="كود غير موجود","راجع الكود",IF(AND(N(D1361)&gt;0,NOT(ISNUMBER(A1361))),"بدون تاريخ",""))</f>
        <v/>
      </c>
    </row>
    <row r="1362">
      <c r="A1362" s="17" t="n"/>
      <c r="B1362" s="5" t="n"/>
      <c r="C1362" s="5" t="n"/>
      <c r="D1362" s="14" t="n"/>
      <c r="E1362" s="5" t="n"/>
      <c r="F1362" s="6">
        <f>IF(B1362&amp;""="","",IFERROR(INDEX('المستفيدون'!$B$6:$B$505,MATCH(B1362&amp;"",'المستفيدون'!$A$6:$A$505,0))&amp;"","كود غير موجود"))</f>
        <v/>
      </c>
      <c r="G1362" s="6">
        <f>IF(F1362="كود غير موجود","راجع الكود",IF(AND(N(D1362)&gt;0,NOT(ISNUMBER(A1362))),"بدون تاريخ",""))</f>
        <v/>
      </c>
    </row>
    <row r="1363">
      <c r="A1363" s="17" t="n"/>
      <c r="B1363" s="5" t="n"/>
      <c r="C1363" s="5" t="n"/>
      <c r="D1363" s="14" t="n"/>
      <c r="E1363" s="5" t="n"/>
      <c r="F1363" s="6">
        <f>IF(B1363&amp;""="","",IFERROR(INDEX('المستفيدون'!$B$6:$B$505,MATCH(B1363&amp;"",'المستفيدون'!$A$6:$A$505,0))&amp;"","كود غير موجود"))</f>
        <v/>
      </c>
      <c r="G1363" s="6">
        <f>IF(F1363="كود غير موجود","راجع الكود",IF(AND(N(D1363)&gt;0,NOT(ISNUMBER(A1363))),"بدون تاريخ",""))</f>
        <v/>
      </c>
    </row>
    <row r="1364">
      <c r="A1364" s="17" t="n"/>
      <c r="B1364" s="5" t="n"/>
      <c r="C1364" s="5" t="n"/>
      <c r="D1364" s="14" t="n"/>
      <c r="E1364" s="5" t="n"/>
      <c r="F1364" s="6">
        <f>IF(B1364&amp;""="","",IFERROR(INDEX('المستفيدون'!$B$6:$B$505,MATCH(B1364&amp;"",'المستفيدون'!$A$6:$A$505,0))&amp;"","كود غير موجود"))</f>
        <v/>
      </c>
      <c r="G1364" s="6">
        <f>IF(F1364="كود غير موجود","راجع الكود",IF(AND(N(D1364)&gt;0,NOT(ISNUMBER(A1364))),"بدون تاريخ",""))</f>
        <v/>
      </c>
    </row>
    <row r="1365">
      <c r="A1365" s="17" t="n"/>
      <c r="B1365" s="5" t="n"/>
      <c r="C1365" s="5" t="n"/>
      <c r="D1365" s="14" t="n"/>
      <c r="E1365" s="5" t="n"/>
      <c r="F1365" s="6">
        <f>IF(B1365&amp;""="","",IFERROR(INDEX('المستفيدون'!$B$6:$B$505,MATCH(B1365&amp;"",'المستفيدون'!$A$6:$A$505,0))&amp;"","كود غير موجود"))</f>
        <v/>
      </c>
      <c r="G1365" s="6">
        <f>IF(F1365="كود غير موجود","راجع الكود",IF(AND(N(D1365)&gt;0,NOT(ISNUMBER(A1365))),"بدون تاريخ",""))</f>
        <v/>
      </c>
    </row>
    <row r="1366">
      <c r="A1366" s="17" t="n"/>
      <c r="B1366" s="5" t="n"/>
      <c r="C1366" s="5" t="n"/>
      <c r="D1366" s="14" t="n"/>
      <c r="E1366" s="5" t="n"/>
      <c r="F1366" s="6">
        <f>IF(B1366&amp;""="","",IFERROR(INDEX('المستفيدون'!$B$6:$B$505,MATCH(B1366&amp;"",'المستفيدون'!$A$6:$A$505,0))&amp;"","كود غير موجود"))</f>
        <v/>
      </c>
      <c r="G1366" s="6">
        <f>IF(F1366="كود غير موجود","راجع الكود",IF(AND(N(D1366)&gt;0,NOT(ISNUMBER(A1366))),"بدون تاريخ",""))</f>
        <v/>
      </c>
    </row>
    <row r="1367">
      <c r="A1367" s="17" t="n"/>
      <c r="B1367" s="5" t="n"/>
      <c r="C1367" s="5" t="n"/>
      <c r="D1367" s="14" t="n"/>
      <c r="E1367" s="5" t="n"/>
      <c r="F1367" s="6">
        <f>IF(B1367&amp;""="","",IFERROR(INDEX('المستفيدون'!$B$6:$B$505,MATCH(B1367&amp;"",'المستفيدون'!$A$6:$A$505,0))&amp;"","كود غير موجود"))</f>
        <v/>
      </c>
      <c r="G1367" s="6">
        <f>IF(F1367="كود غير موجود","راجع الكود",IF(AND(N(D1367)&gt;0,NOT(ISNUMBER(A1367))),"بدون تاريخ",""))</f>
        <v/>
      </c>
    </row>
    <row r="1368">
      <c r="A1368" s="17" t="n"/>
      <c r="B1368" s="5" t="n"/>
      <c r="C1368" s="5" t="n"/>
      <c r="D1368" s="14" t="n"/>
      <c r="E1368" s="5" t="n"/>
      <c r="F1368" s="6">
        <f>IF(B1368&amp;""="","",IFERROR(INDEX('المستفيدون'!$B$6:$B$505,MATCH(B1368&amp;"",'المستفيدون'!$A$6:$A$505,0))&amp;"","كود غير موجود"))</f>
        <v/>
      </c>
      <c r="G1368" s="6">
        <f>IF(F1368="كود غير موجود","راجع الكود",IF(AND(N(D1368)&gt;0,NOT(ISNUMBER(A1368))),"بدون تاريخ",""))</f>
        <v/>
      </c>
    </row>
    <row r="1369">
      <c r="A1369" s="17" t="n"/>
      <c r="B1369" s="5" t="n"/>
      <c r="C1369" s="5" t="n"/>
      <c r="D1369" s="14" t="n"/>
      <c r="E1369" s="5" t="n"/>
      <c r="F1369" s="6">
        <f>IF(B1369&amp;""="","",IFERROR(INDEX('المستفيدون'!$B$6:$B$505,MATCH(B1369&amp;"",'المستفيدون'!$A$6:$A$505,0))&amp;"","كود غير موجود"))</f>
        <v/>
      </c>
      <c r="G1369" s="6">
        <f>IF(F1369="كود غير موجود","راجع الكود",IF(AND(N(D1369)&gt;0,NOT(ISNUMBER(A1369))),"بدون تاريخ",""))</f>
        <v/>
      </c>
    </row>
    <row r="1370">
      <c r="A1370" s="17" t="n"/>
      <c r="B1370" s="5" t="n"/>
      <c r="C1370" s="5" t="n"/>
      <c r="D1370" s="14" t="n"/>
      <c r="E1370" s="5" t="n"/>
      <c r="F1370" s="6">
        <f>IF(B1370&amp;""="","",IFERROR(INDEX('المستفيدون'!$B$6:$B$505,MATCH(B1370&amp;"",'المستفيدون'!$A$6:$A$505,0))&amp;"","كود غير موجود"))</f>
        <v/>
      </c>
      <c r="G1370" s="6">
        <f>IF(F1370="كود غير موجود","راجع الكود",IF(AND(N(D1370)&gt;0,NOT(ISNUMBER(A1370))),"بدون تاريخ",""))</f>
        <v/>
      </c>
    </row>
    <row r="1371">
      <c r="A1371" s="17" t="n"/>
      <c r="B1371" s="5" t="n"/>
      <c r="C1371" s="5" t="n"/>
      <c r="D1371" s="14" t="n"/>
      <c r="E1371" s="5" t="n"/>
      <c r="F1371" s="6">
        <f>IF(B1371&amp;""="","",IFERROR(INDEX('المستفيدون'!$B$6:$B$505,MATCH(B1371&amp;"",'المستفيدون'!$A$6:$A$505,0))&amp;"","كود غير موجود"))</f>
        <v/>
      </c>
      <c r="G1371" s="6">
        <f>IF(F1371="كود غير موجود","راجع الكود",IF(AND(N(D1371)&gt;0,NOT(ISNUMBER(A1371))),"بدون تاريخ",""))</f>
        <v/>
      </c>
    </row>
    <row r="1372">
      <c r="A1372" s="17" t="n"/>
      <c r="B1372" s="5" t="n"/>
      <c r="C1372" s="5" t="n"/>
      <c r="D1372" s="14" t="n"/>
      <c r="E1372" s="5" t="n"/>
      <c r="F1372" s="6">
        <f>IF(B1372&amp;""="","",IFERROR(INDEX('المستفيدون'!$B$6:$B$505,MATCH(B1372&amp;"",'المستفيدون'!$A$6:$A$505,0))&amp;"","كود غير موجود"))</f>
        <v/>
      </c>
      <c r="G1372" s="6">
        <f>IF(F1372="كود غير موجود","راجع الكود",IF(AND(N(D1372)&gt;0,NOT(ISNUMBER(A1372))),"بدون تاريخ",""))</f>
        <v/>
      </c>
    </row>
    <row r="1373">
      <c r="A1373" s="17" t="n"/>
      <c r="B1373" s="5" t="n"/>
      <c r="C1373" s="5" t="n"/>
      <c r="D1373" s="14" t="n"/>
      <c r="E1373" s="5" t="n"/>
      <c r="F1373" s="6">
        <f>IF(B1373&amp;""="","",IFERROR(INDEX('المستفيدون'!$B$6:$B$505,MATCH(B1373&amp;"",'المستفيدون'!$A$6:$A$505,0))&amp;"","كود غير موجود"))</f>
        <v/>
      </c>
      <c r="G1373" s="6">
        <f>IF(F1373="كود غير موجود","راجع الكود",IF(AND(N(D1373)&gt;0,NOT(ISNUMBER(A1373))),"بدون تاريخ",""))</f>
        <v/>
      </c>
    </row>
    <row r="1374">
      <c r="A1374" s="17" t="n"/>
      <c r="B1374" s="5" t="n"/>
      <c r="C1374" s="5" t="n"/>
      <c r="D1374" s="14" t="n"/>
      <c r="E1374" s="5" t="n"/>
      <c r="F1374" s="6">
        <f>IF(B1374&amp;""="","",IFERROR(INDEX('المستفيدون'!$B$6:$B$505,MATCH(B1374&amp;"",'المستفيدون'!$A$6:$A$505,0))&amp;"","كود غير موجود"))</f>
        <v/>
      </c>
      <c r="G1374" s="6">
        <f>IF(F1374="كود غير موجود","راجع الكود",IF(AND(N(D1374)&gt;0,NOT(ISNUMBER(A1374))),"بدون تاريخ",""))</f>
        <v/>
      </c>
    </row>
    <row r="1375">
      <c r="A1375" s="17" t="n"/>
      <c r="B1375" s="5" t="n"/>
      <c r="C1375" s="5" t="n"/>
      <c r="D1375" s="14" t="n"/>
      <c r="E1375" s="5" t="n"/>
      <c r="F1375" s="6">
        <f>IF(B1375&amp;""="","",IFERROR(INDEX('المستفيدون'!$B$6:$B$505,MATCH(B1375&amp;"",'المستفيدون'!$A$6:$A$505,0))&amp;"","كود غير موجود"))</f>
        <v/>
      </c>
      <c r="G1375" s="6">
        <f>IF(F1375="كود غير موجود","راجع الكود",IF(AND(N(D1375)&gt;0,NOT(ISNUMBER(A1375))),"بدون تاريخ",""))</f>
        <v/>
      </c>
    </row>
    <row r="1376">
      <c r="A1376" s="17" t="n"/>
      <c r="B1376" s="5" t="n"/>
      <c r="C1376" s="5" t="n"/>
      <c r="D1376" s="14" t="n"/>
      <c r="E1376" s="5" t="n"/>
      <c r="F1376" s="6">
        <f>IF(B1376&amp;""="","",IFERROR(INDEX('المستفيدون'!$B$6:$B$505,MATCH(B1376&amp;"",'المستفيدون'!$A$6:$A$505,0))&amp;"","كود غير موجود"))</f>
        <v/>
      </c>
      <c r="G1376" s="6">
        <f>IF(F1376="كود غير موجود","راجع الكود",IF(AND(N(D1376)&gt;0,NOT(ISNUMBER(A1376))),"بدون تاريخ",""))</f>
        <v/>
      </c>
    </row>
    <row r="1377">
      <c r="A1377" s="17" t="n"/>
      <c r="B1377" s="5" t="n"/>
      <c r="C1377" s="5" t="n"/>
      <c r="D1377" s="14" t="n"/>
      <c r="E1377" s="5" t="n"/>
      <c r="F1377" s="6">
        <f>IF(B1377&amp;""="","",IFERROR(INDEX('المستفيدون'!$B$6:$B$505,MATCH(B1377&amp;"",'المستفيدون'!$A$6:$A$505,0))&amp;"","كود غير موجود"))</f>
        <v/>
      </c>
      <c r="G1377" s="6">
        <f>IF(F1377="كود غير موجود","راجع الكود",IF(AND(N(D1377)&gt;0,NOT(ISNUMBER(A1377))),"بدون تاريخ",""))</f>
        <v/>
      </c>
    </row>
    <row r="1378">
      <c r="A1378" s="17" t="n"/>
      <c r="B1378" s="5" t="n"/>
      <c r="C1378" s="5" t="n"/>
      <c r="D1378" s="14" t="n"/>
      <c r="E1378" s="5" t="n"/>
      <c r="F1378" s="6">
        <f>IF(B1378&amp;""="","",IFERROR(INDEX('المستفيدون'!$B$6:$B$505,MATCH(B1378&amp;"",'المستفيدون'!$A$6:$A$505,0))&amp;"","كود غير موجود"))</f>
        <v/>
      </c>
      <c r="G1378" s="6">
        <f>IF(F1378="كود غير موجود","راجع الكود",IF(AND(N(D1378)&gt;0,NOT(ISNUMBER(A1378))),"بدون تاريخ",""))</f>
        <v/>
      </c>
    </row>
    <row r="1379">
      <c r="A1379" s="17" t="n"/>
      <c r="B1379" s="5" t="n"/>
      <c r="C1379" s="5" t="n"/>
      <c r="D1379" s="14" t="n"/>
      <c r="E1379" s="5" t="n"/>
      <c r="F1379" s="6">
        <f>IF(B1379&amp;""="","",IFERROR(INDEX('المستفيدون'!$B$6:$B$505,MATCH(B1379&amp;"",'المستفيدون'!$A$6:$A$505,0))&amp;"","كود غير موجود"))</f>
        <v/>
      </c>
      <c r="G1379" s="6">
        <f>IF(F1379="كود غير موجود","راجع الكود",IF(AND(N(D1379)&gt;0,NOT(ISNUMBER(A1379))),"بدون تاريخ",""))</f>
        <v/>
      </c>
    </row>
    <row r="1380">
      <c r="A1380" s="17" t="n"/>
      <c r="B1380" s="5" t="n"/>
      <c r="C1380" s="5" t="n"/>
      <c r="D1380" s="14" t="n"/>
      <c r="E1380" s="5" t="n"/>
      <c r="F1380" s="6">
        <f>IF(B1380&amp;""="","",IFERROR(INDEX('المستفيدون'!$B$6:$B$505,MATCH(B1380&amp;"",'المستفيدون'!$A$6:$A$505,0))&amp;"","كود غير موجود"))</f>
        <v/>
      </c>
      <c r="G1380" s="6">
        <f>IF(F1380="كود غير موجود","راجع الكود",IF(AND(N(D1380)&gt;0,NOT(ISNUMBER(A1380))),"بدون تاريخ",""))</f>
        <v/>
      </c>
    </row>
    <row r="1381">
      <c r="A1381" s="17" t="n"/>
      <c r="B1381" s="5" t="n"/>
      <c r="C1381" s="5" t="n"/>
      <c r="D1381" s="14" t="n"/>
      <c r="E1381" s="5" t="n"/>
      <c r="F1381" s="6">
        <f>IF(B1381&amp;""="","",IFERROR(INDEX('المستفيدون'!$B$6:$B$505,MATCH(B1381&amp;"",'المستفيدون'!$A$6:$A$505,0))&amp;"","كود غير موجود"))</f>
        <v/>
      </c>
      <c r="G1381" s="6">
        <f>IF(F1381="كود غير موجود","راجع الكود",IF(AND(N(D1381)&gt;0,NOT(ISNUMBER(A1381))),"بدون تاريخ",""))</f>
        <v/>
      </c>
    </row>
    <row r="1382">
      <c r="A1382" s="17" t="n"/>
      <c r="B1382" s="5" t="n"/>
      <c r="C1382" s="5" t="n"/>
      <c r="D1382" s="14" t="n"/>
      <c r="E1382" s="5" t="n"/>
      <c r="F1382" s="6">
        <f>IF(B1382&amp;""="","",IFERROR(INDEX('المستفيدون'!$B$6:$B$505,MATCH(B1382&amp;"",'المستفيدون'!$A$6:$A$505,0))&amp;"","كود غير موجود"))</f>
        <v/>
      </c>
      <c r="G1382" s="6">
        <f>IF(F1382="كود غير موجود","راجع الكود",IF(AND(N(D1382)&gt;0,NOT(ISNUMBER(A1382))),"بدون تاريخ",""))</f>
        <v/>
      </c>
    </row>
    <row r="1383">
      <c r="A1383" s="17" t="n"/>
      <c r="B1383" s="5" t="n"/>
      <c r="C1383" s="5" t="n"/>
      <c r="D1383" s="14" t="n"/>
      <c r="E1383" s="5" t="n"/>
      <c r="F1383" s="6">
        <f>IF(B1383&amp;""="","",IFERROR(INDEX('المستفيدون'!$B$6:$B$505,MATCH(B1383&amp;"",'المستفيدون'!$A$6:$A$505,0))&amp;"","كود غير موجود"))</f>
        <v/>
      </c>
      <c r="G1383" s="6">
        <f>IF(F1383="كود غير موجود","راجع الكود",IF(AND(N(D1383)&gt;0,NOT(ISNUMBER(A1383))),"بدون تاريخ",""))</f>
        <v/>
      </c>
    </row>
    <row r="1384">
      <c r="A1384" s="17" t="n"/>
      <c r="B1384" s="5" t="n"/>
      <c r="C1384" s="5" t="n"/>
      <c r="D1384" s="14" t="n"/>
      <c r="E1384" s="5" t="n"/>
      <c r="F1384" s="6">
        <f>IF(B1384&amp;""="","",IFERROR(INDEX('المستفيدون'!$B$6:$B$505,MATCH(B1384&amp;"",'المستفيدون'!$A$6:$A$505,0))&amp;"","كود غير موجود"))</f>
        <v/>
      </c>
      <c r="G1384" s="6">
        <f>IF(F1384="كود غير موجود","راجع الكود",IF(AND(N(D1384)&gt;0,NOT(ISNUMBER(A1384))),"بدون تاريخ",""))</f>
        <v/>
      </c>
    </row>
    <row r="1385">
      <c r="A1385" s="17" t="n"/>
      <c r="B1385" s="5" t="n"/>
      <c r="C1385" s="5" t="n"/>
      <c r="D1385" s="14" t="n"/>
      <c r="E1385" s="5" t="n"/>
      <c r="F1385" s="6">
        <f>IF(B1385&amp;""="","",IFERROR(INDEX('المستفيدون'!$B$6:$B$505,MATCH(B1385&amp;"",'المستفيدون'!$A$6:$A$505,0))&amp;"","كود غير موجود"))</f>
        <v/>
      </c>
      <c r="G1385" s="6">
        <f>IF(F1385="كود غير موجود","راجع الكود",IF(AND(N(D1385)&gt;0,NOT(ISNUMBER(A1385))),"بدون تاريخ",""))</f>
        <v/>
      </c>
    </row>
    <row r="1386">
      <c r="A1386" s="17" t="n"/>
      <c r="B1386" s="5" t="n"/>
      <c r="C1386" s="5" t="n"/>
      <c r="D1386" s="14" t="n"/>
      <c r="E1386" s="5" t="n"/>
      <c r="F1386" s="6">
        <f>IF(B1386&amp;""="","",IFERROR(INDEX('المستفيدون'!$B$6:$B$505,MATCH(B1386&amp;"",'المستفيدون'!$A$6:$A$505,0))&amp;"","كود غير موجود"))</f>
        <v/>
      </c>
      <c r="G1386" s="6">
        <f>IF(F1386="كود غير موجود","راجع الكود",IF(AND(N(D1386)&gt;0,NOT(ISNUMBER(A1386))),"بدون تاريخ",""))</f>
        <v/>
      </c>
    </row>
    <row r="1387">
      <c r="A1387" s="17" t="n"/>
      <c r="B1387" s="5" t="n"/>
      <c r="C1387" s="5" t="n"/>
      <c r="D1387" s="14" t="n"/>
      <c r="E1387" s="5" t="n"/>
      <c r="F1387" s="6">
        <f>IF(B1387&amp;""="","",IFERROR(INDEX('المستفيدون'!$B$6:$B$505,MATCH(B1387&amp;"",'المستفيدون'!$A$6:$A$505,0))&amp;"","كود غير موجود"))</f>
        <v/>
      </c>
      <c r="G1387" s="6">
        <f>IF(F1387="كود غير موجود","راجع الكود",IF(AND(N(D1387)&gt;0,NOT(ISNUMBER(A1387))),"بدون تاريخ",""))</f>
        <v/>
      </c>
    </row>
    <row r="1388">
      <c r="A1388" s="17" t="n"/>
      <c r="B1388" s="5" t="n"/>
      <c r="C1388" s="5" t="n"/>
      <c r="D1388" s="14" t="n"/>
      <c r="E1388" s="5" t="n"/>
      <c r="F1388" s="6">
        <f>IF(B1388&amp;""="","",IFERROR(INDEX('المستفيدون'!$B$6:$B$505,MATCH(B1388&amp;"",'المستفيدون'!$A$6:$A$505,0))&amp;"","كود غير موجود"))</f>
        <v/>
      </c>
      <c r="G1388" s="6">
        <f>IF(F1388="كود غير موجود","راجع الكود",IF(AND(N(D1388)&gt;0,NOT(ISNUMBER(A1388))),"بدون تاريخ",""))</f>
        <v/>
      </c>
    </row>
    <row r="1389">
      <c r="A1389" s="17" t="n"/>
      <c r="B1389" s="5" t="n"/>
      <c r="C1389" s="5" t="n"/>
      <c r="D1389" s="14" t="n"/>
      <c r="E1389" s="5" t="n"/>
      <c r="F1389" s="6">
        <f>IF(B1389&amp;""="","",IFERROR(INDEX('المستفيدون'!$B$6:$B$505,MATCH(B1389&amp;"",'المستفيدون'!$A$6:$A$505,0))&amp;"","كود غير موجود"))</f>
        <v/>
      </c>
      <c r="G1389" s="6">
        <f>IF(F1389="كود غير موجود","راجع الكود",IF(AND(N(D1389)&gt;0,NOT(ISNUMBER(A1389))),"بدون تاريخ",""))</f>
        <v/>
      </c>
    </row>
    <row r="1390">
      <c r="A1390" s="17" t="n"/>
      <c r="B1390" s="5" t="n"/>
      <c r="C1390" s="5" t="n"/>
      <c r="D1390" s="14" t="n"/>
      <c r="E1390" s="5" t="n"/>
      <c r="F1390" s="6">
        <f>IF(B1390&amp;""="","",IFERROR(INDEX('المستفيدون'!$B$6:$B$505,MATCH(B1390&amp;"",'المستفيدون'!$A$6:$A$505,0))&amp;"","كود غير موجود"))</f>
        <v/>
      </c>
      <c r="G1390" s="6">
        <f>IF(F1390="كود غير موجود","راجع الكود",IF(AND(N(D1390)&gt;0,NOT(ISNUMBER(A1390))),"بدون تاريخ",""))</f>
        <v/>
      </c>
    </row>
    <row r="1391">
      <c r="A1391" s="17" t="n"/>
      <c r="B1391" s="5" t="n"/>
      <c r="C1391" s="5" t="n"/>
      <c r="D1391" s="14" t="n"/>
      <c r="E1391" s="5" t="n"/>
      <c r="F1391" s="6">
        <f>IF(B1391&amp;""="","",IFERROR(INDEX('المستفيدون'!$B$6:$B$505,MATCH(B1391&amp;"",'المستفيدون'!$A$6:$A$505,0))&amp;"","كود غير موجود"))</f>
        <v/>
      </c>
      <c r="G1391" s="6">
        <f>IF(F1391="كود غير موجود","راجع الكود",IF(AND(N(D1391)&gt;0,NOT(ISNUMBER(A1391))),"بدون تاريخ",""))</f>
        <v/>
      </c>
    </row>
    <row r="1392">
      <c r="A1392" s="17" t="n"/>
      <c r="B1392" s="5" t="n"/>
      <c r="C1392" s="5" t="n"/>
      <c r="D1392" s="14" t="n"/>
      <c r="E1392" s="5" t="n"/>
      <c r="F1392" s="6">
        <f>IF(B1392&amp;""="","",IFERROR(INDEX('المستفيدون'!$B$6:$B$505,MATCH(B1392&amp;"",'المستفيدون'!$A$6:$A$505,0))&amp;"","كود غير موجود"))</f>
        <v/>
      </c>
      <c r="G1392" s="6">
        <f>IF(F1392="كود غير موجود","راجع الكود",IF(AND(N(D1392)&gt;0,NOT(ISNUMBER(A1392))),"بدون تاريخ",""))</f>
        <v/>
      </c>
    </row>
    <row r="1393">
      <c r="A1393" s="17" t="n"/>
      <c r="B1393" s="5" t="n"/>
      <c r="C1393" s="5" t="n"/>
      <c r="D1393" s="14" t="n"/>
      <c r="E1393" s="5" t="n"/>
      <c r="F1393" s="6">
        <f>IF(B1393&amp;""="","",IFERROR(INDEX('المستفيدون'!$B$6:$B$505,MATCH(B1393&amp;"",'المستفيدون'!$A$6:$A$505,0))&amp;"","كود غير موجود"))</f>
        <v/>
      </c>
      <c r="G1393" s="6">
        <f>IF(F1393="كود غير موجود","راجع الكود",IF(AND(N(D1393)&gt;0,NOT(ISNUMBER(A1393))),"بدون تاريخ",""))</f>
        <v/>
      </c>
    </row>
    <row r="1394">
      <c r="A1394" s="17" t="n"/>
      <c r="B1394" s="5" t="n"/>
      <c r="C1394" s="5" t="n"/>
      <c r="D1394" s="14" t="n"/>
      <c r="E1394" s="5" t="n"/>
      <c r="F1394" s="6">
        <f>IF(B1394&amp;""="","",IFERROR(INDEX('المستفيدون'!$B$6:$B$505,MATCH(B1394&amp;"",'المستفيدون'!$A$6:$A$505,0))&amp;"","كود غير موجود"))</f>
        <v/>
      </c>
      <c r="G1394" s="6">
        <f>IF(F1394="كود غير موجود","راجع الكود",IF(AND(N(D1394)&gt;0,NOT(ISNUMBER(A1394))),"بدون تاريخ",""))</f>
        <v/>
      </c>
    </row>
    <row r="1395">
      <c r="A1395" s="17" t="n"/>
      <c r="B1395" s="5" t="n"/>
      <c r="C1395" s="5" t="n"/>
      <c r="D1395" s="14" t="n"/>
      <c r="E1395" s="5" t="n"/>
      <c r="F1395" s="6">
        <f>IF(B1395&amp;""="","",IFERROR(INDEX('المستفيدون'!$B$6:$B$505,MATCH(B1395&amp;"",'المستفيدون'!$A$6:$A$505,0))&amp;"","كود غير موجود"))</f>
        <v/>
      </c>
      <c r="G1395" s="6">
        <f>IF(F1395="كود غير موجود","راجع الكود",IF(AND(N(D1395)&gt;0,NOT(ISNUMBER(A1395))),"بدون تاريخ",""))</f>
        <v/>
      </c>
    </row>
    <row r="1396">
      <c r="A1396" s="17" t="n"/>
      <c r="B1396" s="5" t="n"/>
      <c r="C1396" s="5" t="n"/>
      <c r="D1396" s="14" t="n"/>
      <c r="E1396" s="5" t="n"/>
      <c r="F1396" s="6">
        <f>IF(B1396&amp;""="","",IFERROR(INDEX('المستفيدون'!$B$6:$B$505,MATCH(B1396&amp;"",'المستفيدون'!$A$6:$A$505,0))&amp;"","كود غير موجود"))</f>
        <v/>
      </c>
      <c r="G1396" s="6">
        <f>IF(F1396="كود غير موجود","راجع الكود",IF(AND(N(D1396)&gt;0,NOT(ISNUMBER(A1396))),"بدون تاريخ",""))</f>
        <v/>
      </c>
    </row>
    <row r="1397">
      <c r="A1397" s="17" t="n"/>
      <c r="B1397" s="5" t="n"/>
      <c r="C1397" s="5" t="n"/>
      <c r="D1397" s="14" t="n"/>
      <c r="E1397" s="5" t="n"/>
      <c r="F1397" s="6">
        <f>IF(B1397&amp;""="","",IFERROR(INDEX('المستفيدون'!$B$6:$B$505,MATCH(B1397&amp;"",'المستفيدون'!$A$6:$A$505,0))&amp;"","كود غير موجود"))</f>
        <v/>
      </c>
      <c r="G1397" s="6">
        <f>IF(F1397="كود غير موجود","راجع الكود",IF(AND(N(D1397)&gt;0,NOT(ISNUMBER(A1397))),"بدون تاريخ",""))</f>
        <v/>
      </c>
    </row>
    <row r="1398">
      <c r="A1398" s="17" t="n"/>
      <c r="B1398" s="5" t="n"/>
      <c r="C1398" s="5" t="n"/>
      <c r="D1398" s="14" t="n"/>
      <c r="E1398" s="5" t="n"/>
      <c r="F1398" s="6">
        <f>IF(B1398&amp;""="","",IFERROR(INDEX('المستفيدون'!$B$6:$B$505,MATCH(B1398&amp;"",'المستفيدون'!$A$6:$A$505,0))&amp;"","كود غير موجود"))</f>
        <v/>
      </c>
      <c r="G1398" s="6">
        <f>IF(F1398="كود غير موجود","راجع الكود",IF(AND(N(D1398)&gt;0,NOT(ISNUMBER(A1398))),"بدون تاريخ",""))</f>
        <v/>
      </c>
    </row>
    <row r="1399">
      <c r="A1399" s="17" t="n"/>
      <c r="B1399" s="5" t="n"/>
      <c r="C1399" s="5" t="n"/>
      <c r="D1399" s="14" t="n"/>
      <c r="E1399" s="5" t="n"/>
      <c r="F1399" s="6">
        <f>IF(B1399&amp;""="","",IFERROR(INDEX('المستفيدون'!$B$6:$B$505,MATCH(B1399&amp;"",'المستفيدون'!$A$6:$A$505,0))&amp;"","كود غير موجود"))</f>
        <v/>
      </c>
      <c r="G1399" s="6">
        <f>IF(F1399="كود غير موجود","راجع الكود",IF(AND(N(D1399)&gt;0,NOT(ISNUMBER(A1399))),"بدون تاريخ",""))</f>
        <v/>
      </c>
    </row>
    <row r="1400">
      <c r="A1400" s="17" t="n"/>
      <c r="B1400" s="5" t="n"/>
      <c r="C1400" s="5" t="n"/>
      <c r="D1400" s="14" t="n"/>
      <c r="E1400" s="5" t="n"/>
      <c r="F1400" s="6">
        <f>IF(B1400&amp;""="","",IFERROR(INDEX('المستفيدون'!$B$6:$B$505,MATCH(B1400&amp;"",'المستفيدون'!$A$6:$A$505,0))&amp;"","كود غير موجود"))</f>
        <v/>
      </c>
      <c r="G1400" s="6">
        <f>IF(F1400="كود غير موجود","راجع الكود",IF(AND(N(D1400)&gt;0,NOT(ISNUMBER(A1400))),"بدون تاريخ",""))</f>
        <v/>
      </c>
    </row>
    <row r="1401">
      <c r="A1401" s="17" t="n"/>
      <c r="B1401" s="5" t="n"/>
      <c r="C1401" s="5" t="n"/>
      <c r="D1401" s="14" t="n"/>
      <c r="E1401" s="5" t="n"/>
      <c r="F1401" s="6">
        <f>IF(B1401&amp;""="","",IFERROR(INDEX('المستفيدون'!$B$6:$B$505,MATCH(B1401&amp;"",'المستفيدون'!$A$6:$A$505,0))&amp;"","كود غير موجود"))</f>
        <v/>
      </c>
      <c r="G1401" s="6">
        <f>IF(F1401="كود غير موجود","راجع الكود",IF(AND(N(D1401)&gt;0,NOT(ISNUMBER(A1401))),"بدون تاريخ",""))</f>
        <v/>
      </c>
    </row>
    <row r="1402">
      <c r="A1402" s="17" t="n"/>
      <c r="B1402" s="5" t="n"/>
      <c r="C1402" s="5" t="n"/>
      <c r="D1402" s="14" t="n"/>
      <c r="E1402" s="5" t="n"/>
      <c r="F1402" s="6">
        <f>IF(B1402&amp;""="","",IFERROR(INDEX('المستفيدون'!$B$6:$B$505,MATCH(B1402&amp;"",'المستفيدون'!$A$6:$A$505,0))&amp;"","كود غير موجود"))</f>
        <v/>
      </c>
      <c r="G1402" s="6">
        <f>IF(F1402="كود غير موجود","راجع الكود",IF(AND(N(D1402)&gt;0,NOT(ISNUMBER(A1402))),"بدون تاريخ",""))</f>
        <v/>
      </c>
    </row>
    <row r="1403">
      <c r="A1403" s="17" t="n"/>
      <c r="B1403" s="5" t="n"/>
      <c r="C1403" s="5" t="n"/>
      <c r="D1403" s="14" t="n"/>
      <c r="E1403" s="5" t="n"/>
      <c r="F1403" s="6">
        <f>IF(B1403&amp;""="","",IFERROR(INDEX('المستفيدون'!$B$6:$B$505,MATCH(B1403&amp;"",'المستفيدون'!$A$6:$A$505,0))&amp;"","كود غير موجود"))</f>
        <v/>
      </c>
      <c r="G1403" s="6">
        <f>IF(F1403="كود غير موجود","راجع الكود",IF(AND(N(D1403)&gt;0,NOT(ISNUMBER(A1403))),"بدون تاريخ",""))</f>
        <v/>
      </c>
    </row>
    <row r="1404">
      <c r="A1404" s="17" t="n"/>
      <c r="B1404" s="5" t="n"/>
      <c r="C1404" s="5" t="n"/>
      <c r="D1404" s="14" t="n"/>
      <c r="E1404" s="5" t="n"/>
      <c r="F1404" s="6">
        <f>IF(B1404&amp;""="","",IFERROR(INDEX('المستفيدون'!$B$6:$B$505,MATCH(B1404&amp;"",'المستفيدون'!$A$6:$A$505,0))&amp;"","كود غير موجود"))</f>
        <v/>
      </c>
      <c r="G1404" s="6">
        <f>IF(F1404="كود غير موجود","راجع الكود",IF(AND(N(D1404)&gt;0,NOT(ISNUMBER(A1404))),"بدون تاريخ",""))</f>
        <v/>
      </c>
    </row>
    <row r="1405">
      <c r="A1405" s="17" t="n"/>
      <c r="B1405" s="5" t="n"/>
      <c r="C1405" s="5" t="n"/>
      <c r="D1405" s="14" t="n"/>
      <c r="E1405" s="5" t="n"/>
      <c r="F1405" s="6">
        <f>IF(B1405&amp;""="","",IFERROR(INDEX('المستفيدون'!$B$6:$B$505,MATCH(B1405&amp;"",'المستفيدون'!$A$6:$A$505,0))&amp;"","كود غير موجود"))</f>
        <v/>
      </c>
      <c r="G1405" s="6">
        <f>IF(F1405="كود غير موجود","راجع الكود",IF(AND(N(D1405)&gt;0,NOT(ISNUMBER(A1405))),"بدون تاريخ",""))</f>
        <v/>
      </c>
    </row>
    <row r="1406">
      <c r="A1406" s="17" t="n"/>
      <c r="B1406" s="5" t="n"/>
      <c r="C1406" s="5" t="n"/>
      <c r="D1406" s="14" t="n"/>
      <c r="E1406" s="5" t="n"/>
      <c r="F1406" s="6">
        <f>IF(B1406&amp;""="","",IFERROR(INDEX('المستفيدون'!$B$6:$B$505,MATCH(B1406&amp;"",'المستفيدون'!$A$6:$A$505,0))&amp;"","كود غير موجود"))</f>
        <v/>
      </c>
      <c r="G1406" s="6">
        <f>IF(F1406="كود غير موجود","راجع الكود",IF(AND(N(D1406)&gt;0,NOT(ISNUMBER(A1406))),"بدون تاريخ",""))</f>
        <v/>
      </c>
    </row>
    <row r="1407">
      <c r="A1407" s="17" t="n"/>
      <c r="B1407" s="5" t="n"/>
      <c r="C1407" s="5" t="n"/>
      <c r="D1407" s="14" t="n"/>
      <c r="E1407" s="5" t="n"/>
      <c r="F1407" s="6">
        <f>IF(B1407&amp;""="","",IFERROR(INDEX('المستفيدون'!$B$6:$B$505,MATCH(B1407&amp;"",'المستفيدون'!$A$6:$A$505,0))&amp;"","كود غير موجود"))</f>
        <v/>
      </c>
      <c r="G1407" s="6">
        <f>IF(F1407="كود غير موجود","راجع الكود",IF(AND(N(D1407)&gt;0,NOT(ISNUMBER(A1407))),"بدون تاريخ",""))</f>
        <v/>
      </c>
    </row>
    <row r="1408">
      <c r="A1408" s="17" t="n"/>
      <c r="B1408" s="5" t="n"/>
      <c r="C1408" s="5" t="n"/>
      <c r="D1408" s="14" t="n"/>
      <c r="E1408" s="5" t="n"/>
      <c r="F1408" s="6">
        <f>IF(B1408&amp;""="","",IFERROR(INDEX('المستفيدون'!$B$6:$B$505,MATCH(B1408&amp;"",'المستفيدون'!$A$6:$A$505,0))&amp;"","كود غير موجود"))</f>
        <v/>
      </c>
      <c r="G1408" s="6">
        <f>IF(F1408="كود غير موجود","راجع الكود",IF(AND(N(D1408)&gt;0,NOT(ISNUMBER(A1408))),"بدون تاريخ",""))</f>
        <v/>
      </c>
    </row>
    <row r="1409">
      <c r="A1409" s="17" t="n"/>
      <c r="B1409" s="5" t="n"/>
      <c r="C1409" s="5" t="n"/>
      <c r="D1409" s="14" t="n"/>
      <c r="E1409" s="5" t="n"/>
      <c r="F1409" s="6">
        <f>IF(B1409&amp;""="","",IFERROR(INDEX('المستفيدون'!$B$6:$B$505,MATCH(B1409&amp;"",'المستفيدون'!$A$6:$A$505,0))&amp;"","كود غير موجود"))</f>
        <v/>
      </c>
      <c r="G1409" s="6">
        <f>IF(F1409="كود غير موجود","راجع الكود",IF(AND(N(D1409)&gt;0,NOT(ISNUMBER(A1409))),"بدون تاريخ",""))</f>
        <v/>
      </c>
    </row>
    <row r="1410">
      <c r="A1410" s="17" t="n"/>
      <c r="B1410" s="5" t="n"/>
      <c r="C1410" s="5" t="n"/>
      <c r="D1410" s="14" t="n"/>
      <c r="E1410" s="5" t="n"/>
      <c r="F1410" s="6">
        <f>IF(B1410&amp;""="","",IFERROR(INDEX('المستفيدون'!$B$6:$B$505,MATCH(B1410&amp;"",'المستفيدون'!$A$6:$A$505,0))&amp;"","كود غير موجود"))</f>
        <v/>
      </c>
      <c r="G1410" s="6">
        <f>IF(F1410="كود غير موجود","راجع الكود",IF(AND(N(D1410)&gt;0,NOT(ISNUMBER(A1410))),"بدون تاريخ",""))</f>
        <v/>
      </c>
    </row>
    <row r="1411">
      <c r="A1411" s="17" t="n"/>
      <c r="B1411" s="5" t="n"/>
      <c r="C1411" s="5" t="n"/>
      <c r="D1411" s="14" t="n"/>
      <c r="E1411" s="5" t="n"/>
      <c r="F1411" s="6">
        <f>IF(B1411&amp;""="","",IFERROR(INDEX('المستفيدون'!$B$6:$B$505,MATCH(B1411&amp;"",'المستفيدون'!$A$6:$A$505,0))&amp;"","كود غير موجود"))</f>
        <v/>
      </c>
      <c r="G1411" s="6">
        <f>IF(F1411="كود غير موجود","راجع الكود",IF(AND(N(D1411)&gt;0,NOT(ISNUMBER(A1411))),"بدون تاريخ",""))</f>
        <v/>
      </c>
    </row>
    <row r="1412">
      <c r="A1412" s="17" t="n"/>
      <c r="B1412" s="5" t="n"/>
      <c r="C1412" s="5" t="n"/>
      <c r="D1412" s="14" t="n"/>
      <c r="E1412" s="5" t="n"/>
      <c r="F1412" s="6">
        <f>IF(B1412&amp;""="","",IFERROR(INDEX('المستفيدون'!$B$6:$B$505,MATCH(B1412&amp;"",'المستفيدون'!$A$6:$A$505,0))&amp;"","كود غير موجود"))</f>
        <v/>
      </c>
      <c r="G1412" s="6">
        <f>IF(F1412="كود غير موجود","راجع الكود",IF(AND(N(D1412)&gt;0,NOT(ISNUMBER(A1412))),"بدون تاريخ",""))</f>
        <v/>
      </c>
    </row>
    <row r="1413">
      <c r="A1413" s="17" t="n"/>
      <c r="B1413" s="5" t="n"/>
      <c r="C1413" s="5" t="n"/>
      <c r="D1413" s="14" t="n"/>
      <c r="E1413" s="5" t="n"/>
      <c r="F1413" s="6">
        <f>IF(B1413&amp;""="","",IFERROR(INDEX('المستفيدون'!$B$6:$B$505,MATCH(B1413&amp;"",'المستفيدون'!$A$6:$A$505,0))&amp;"","كود غير موجود"))</f>
        <v/>
      </c>
      <c r="G1413" s="6">
        <f>IF(F1413="كود غير موجود","راجع الكود",IF(AND(N(D1413)&gt;0,NOT(ISNUMBER(A1413))),"بدون تاريخ",""))</f>
        <v/>
      </c>
    </row>
    <row r="1414">
      <c r="A1414" s="17" t="n"/>
      <c r="B1414" s="5" t="n"/>
      <c r="C1414" s="5" t="n"/>
      <c r="D1414" s="14" t="n"/>
      <c r="E1414" s="5" t="n"/>
      <c r="F1414" s="6">
        <f>IF(B1414&amp;""="","",IFERROR(INDEX('المستفيدون'!$B$6:$B$505,MATCH(B1414&amp;"",'المستفيدون'!$A$6:$A$505,0))&amp;"","كود غير موجود"))</f>
        <v/>
      </c>
      <c r="G1414" s="6">
        <f>IF(F1414="كود غير موجود","راجع الكود",IF(AND(N(D1414)&gt;0,NOT(ISNUMBER(A1414))),"بدون تاريخ",""))</f>
        <v/>
      </c>
    </row>
    <row r="1415">
      <c r="A1415" s="17" t="n"/>
      <c r="B1415" s="5" t="n"/>
      <c r="C1415" s="5" t="n"/>
      <c r="D1415" s="14" t="n"/>
      <c r="E1415" s="5" t="n"/>
      <c r="F1415" s="6">
        <f>IF(B1415&amp;""="","",IFERROR(INDEX('المستفيدون'!$B$6:$B$505,MATCH(B1415&amp;"",'المستفيدون'!$A$6:$A$505,0))&amp;"","كود غير موجود"))</f>
        <v/>
      </c>
      <c r="G1415" s="6">
        <f>IF(F1415="كود غير موجود","راجع الكود",IF(AND(N(D1415)&gt;0,NOT(ISNUMBER(A1415))),"بدون تاريخ",""))</f>
        <v/>
      </c>
    </row>
    <row r="1416">
      <c r="A1416" s="17" t="n"/>
      <c r="B1416" s="5" t="n"/>
      <c r="C1416" s="5" t="n"/>
      <c r="D1416" s="14" t="n"/>
      <c r="E1416" s="5" t="n"/>
      <c r="F1416" s="6">
        <f>IF(B1416&amp;""="","",IFERROR(INDEX('المستفيدون'!$B$6:$B$505,MATCH(B1416&amp;"",'المستفيدون'!$A$6:$A$505,0))&amp;"","كود غير موجود"))</f>
        <v/>
      </c>
      <c r="G1416" s="6">
        <f>IF(F1416="كود غير موجود","راجع الكود",IF(AND(N(D1416)&gt;0,NOT(ISNUMBER(A1416))),"بدون تاريخ",""))</f>
        <v/>
      </c>
    </row>
    <row r="1417">
      <c r="A1417" s="17" t="n"/>
      <c r="B1417" s="5" t="n"/>
      <c r="C1417" s="5" t="n"/>
      <c r="D1417" s="14" t="n"/>
      <c r="E1417" s="5" t="n"/>
      <c r="F1417" s="6">
        <f>IF(B1417&amp;""="","",IFERROR(INDEX('المستفيدون'!$B$6:$B$505,MATCH(B1417&amp;"",'المستفيدون'!$A$6:$A$505,0))&amp;"","كود غير موجود"))</f>
        <v/>
      </c>
      <c r="G1417" s="6">
        <f>IF(F1417="كود غير موجود","راجع الكود",IF(AND(N(D1417)&gt;0,NOT(ISNUMBER(A1417))),"بدون تاريخ",""))</f>
        <v/>
      </c>
    </row>
    <row r="1418">
      <c r="A1418" s="17" t="n"/>
      <c r="B1418" s="5" t="n"/>
      <c r="C1418" s="5" t="n"/>
      <c r="D1418" s="14" t="n"/>
      <c r="E1418" s="5" t="n"/>
      <c r="F1418" s="6">
        <f>IF(B1418&amp;""="","",IFERROR(INDEX('المستفيدون'!$B$6:$B$505,MATCH(B1418&amp;"",'المستفيدون'!$A$6:$A$505,0))&amp;"","كود غير موجود"))</f>
        <v/>
      </c>
      <c r="G1418" s="6">
        <f>IF(F1418="كود غير موجود","راجع الكود",IF(AND(N(D1418)&gt;0,NOT(ISNUMBER(A1418))),"بدون تاريخ",""))</f>
        <v/>
      </c>
    </row>
    <row r="1419">
      <c r="A1419" s="17" t="n"/>
      <c r="B1419" s="5" t="n"/>
      <c r="C1419" s="5" t="n"/>
      <c r="D1419" s="14" t="n"/>
      <c r="E1419" s="5" t="n"/>
      <c r="F1419" s="6">
        <f>IF(B1419&amp;""="","",IFERROR(INDEX('المستفيدون'!$B$6:$B$505,MATCH(B1419&amp;"",'المستفيدون'!$A$6:$A$505,0))&amp;"","كود غير موجود"))</f>
        <v/>
      </c>
      <c r="G1419" s="6">
        <f>IF(F1419="كود غير موجود","راجع الكود",IF(AND(N(D1419)&gt;0,NOT(ISNUMBER(A1419))),"بدون تاريخ",""))</f>
        <v/>
      </c>
    </row>
    <row r="1420">
      <c r="A1420" s="17" t="n"/>
      <c r="B1420" s="5" t="n"/>
      <c r="C1420" s="5" t="n"/>
      <c r="D1420" s="14" t="n"/>
      <c r="E1420" s="5" t="n"/>
      <c r="F1420" s="6">
        <f>IF(B1420&amp;""="","",IFERROR(INDEX('المستفيدون'!$B$6:$B$505,MATCH(B1420&amp;"",'المستفيدون'!$A$6:$A$505,0))&amp;"","كود غير موجود"))</f>
        <v/>
      </c>
      <c r="G1420" s="6">
        <f>IF(F1420="كود غير موجود","راجع الكود",IF(AND(N(D1420)&gt;0,NOT(ISNUMBER(A1420))),"بدون تاريخ",""))</f>
        <v/>
      </c>
    </row>
    <row r="1421">
      <c r="A1421" s="17" t="n"/>
      <c r="B1421" s="5" t="n"/>
      <c r="C1421" s="5" t="n"/>
      <c r="D1421" s="14" t="n"/>
      <c r="E1421" s="5" t="n"/>
      <c r="F1421" s="6">
        <f>IF(B1421&amp;""="","",IFERROR(INDEX('المستفيدون'!$B$6:$B$505,MATCH(B1421&amp;"",'المستفيدون'!$A$6:$A$505,0))&amp;"","كود غير موجود"))</f>
        <v/>
      </c>
      <c r="G1421" s="6">
        <f>IF(F1421="كود غير موجود","راجع الكود",IF(AND(N(D1421)&gt;0,NOT(ISNUMBER(A1421))),"بدون تاريخ",""))</f>
        <v/>
      </c>
    </row>
    <row r="1422">
      <c r="A1422" s="17" t="n"/>
      <c r="B1422" s="5" t="n"/>
      <c r="C1422" s="5" t="n"/>
      <c r="D1422" s="14" t="n"/>
      <c r="E1422" s="5" t="n"/>
      <c r="F1422" s="6">
        <f>IF(B1422&amp;""="","",IFERROR(INDEX('المستفيدون'!$B$6:$B$505,MATCH(B1422&amp;"",'المستفيدون'!$A$6:$A$505,0))&amp;"","كود غير موجود"))</f>
        <v/>
      </c>
      <c r="G1422" s="6">
        <f>IF(F1422="كود غير موجود","راجع الكود",IF(AND(N(D1422)&gt;0,NOT(ISNUMBER(A1422))),"بدون تاريخ",""))</f>
        <v/>
      </c>
    </row>
    <row r="1423">
      <c r="A1423" s="17" t="n"/>
      <c r="B1423" s="5" t="n"/>
      <c r="C1423" s="5" t="n"/>
      <c r="D1423" s="14" t="n"/>
      <c r="E1423" s="5" t="n"/>
      <c r="F1423" s="6">
        <f>IF(B1423&amp;""="","",IFERROR(INDEX('المستفيدون'!$B$6:$B$505,MATCH(B1423&amp;"",'المستفيدون'!$A$6:$A$505,0))&amp;"","كود غير موجود"))</f>
        <v/>
      </c>
      <c r="G1423" s="6">
        <f>IF(F1423="كود غير موجود","راجع الكود",IF(AND(N(D1423)&gt;0,NOT(ISNUMBER(A1423))),"بدون تاريخ",""))</f>
        <v/>
      </c>
    </row>
    <row r="1424">
      <c r="A1424" s="17" t="n"/>
      <c r="B1424" s="5" t="n"/>
      <c r="C1424" s="5" t="n"/>
      <c r="D1424" s="14" t="n"/>
      <c r="E1424" s="5" t="n"/>
      <c r="F1424" s="6">
        <f>IF(B1424&amp;""="","",IFERROR(INDEX('المستفيدون'!$B$6:$B$505,MATCH(B1424&amp;"",'المستفيدون'!$A$6:$A$505,0))&amp;"","كود غير موجود"))</f>
        <v/>
      </c>
      <c r="G1424" s="6">
        <f>IF(F1424="كود غير موجود","راجع الكود",IF(AND(N(D1424)&gt;0,NOT(ISNUMBER(A1424))),"بدون تاريخ",""))</f>
        <v/>
      </c>
    </row>
    <row r="1425">
      <c r="A1425" s="17" t="n"/>
      <c r="B1425" s="5" t="n"/>
      <c r="C1425" s="5" t="n"/>
      <c r="D1425" s="14" t="n"/>
      <c r="E1425" s="5" t="n"/>
      <c r="F1425" s="6">
        <f>IF(B1425&amp;""="","",IFERROR(INDEX('المستفيدون'!$B$6:$B$505,MATCH(B1425&amp;"",'المستفيدون'!$A$6:$A$505,0))&amp;"","كود غير موجود"))</f>
        <v/>
      </c>
      <c r="G1425" s="6">
        <f>IF(F1425="كود غير موجود","راجع الكود",IF(AND(N(D1425)&gt;0,NOT(ISNUMBER(A1425))),"بدون تاريخ",""))</f>
        <v/>
      </c>
    </row>
    <row r="1426">
      <c r="A1426" s="17" t="n"/>
      <c r="B1426" s="5" t="n"/>
      <c r="C1426" s="5" t="n"/>
      <c r="D1426" s="14" t="n"/>
      <c r="E1426" s="5" t="n"/>
      <c r="F1426" s="6">
        <f>IF(B1426&amp;""="","",IFERROR(INDEX('المستفيدون'!$B$6:$B$505,MATCH(B1426&amp;"",'المستفيدون'!$A$6:$A$505,0))&amp;"","كود غير موجود"))</f>
        <v/>
      </c>
      <c r="G1426" s="6">
        <f>IF(F1426="كود غير موجود","راجع الكود",IF(AND(N(D1426)&gt;0,NOT(ISNUMBER(A1426))),"بدون تاريخ",""))</f>
        <v/>
      </c>
    </row>
    <row r="1427">
      <c r="A1427" s="17" t="n"/>
      <c r="B1427" s="5" t="n"/>
      <c r="C1427" s="5" t="n"/>
      <c r="D1427" s="14" t="n"/>
      <c r="E1427" s="5" t="n"/>
      <c r="F1427" s="6">
        <f>IF(B1427&amp;""="","",IFERROR(INDEX('المستفيدون'!$B$6:$B$505,MATCH(B1427&amp;"",'المستفيدون'!$A$6:$A$505,0))&amp;"","كود غير موجود"))</f>
        <v/>
      </c>
      <c r="G1427" s="6">
        <f>IF(F1427="كود غير موجود","راجع الكود",IF(AND(N(D1427)&gt;0,NOT(ISNUMBER(A1427))),"بدون تاريخ",""))</f>
        <v/>
      </c>
    </row>
    <row r="1428">
      <c r="A1428" s="17" t="n"/>
      <c r="B1428" s="5" t="n"/>
      <c r="C1428" s="5" t="n"/>
      <c r="D1428" s="14" t="n"/>
      <c r="E1428" s="5" t="n"/>
      <c r="F1428" s="6">
        <f>IF(B1428&amp;""="","",IFERROR(INDEX('المستفيدون'!$B$6:$B$505,MATCH(B1428&amp;"",'المستفيدون'!$A$6:$A$505,0))&amp;"","كود غير موجود"))</f>
        <v/>
      </c>
      <c r="G1428" s="6">
        <f>IF(F1428="كود غير موجود","راجع الكود",IF(AND(N(D1428)&gt;0,NOT(ISNUMBER(A1428))),"بدون تاريخ",""))</f>
        <v/>
      </c>
    </row>
    <row r="1429">
      <c r="A1429" s="17" t="n"/>
      <c r="B1429" s="5" t="n"/>
      <c r="C1429" s="5" t="n"/>
      <c r="D1429" s="14" t="n"/>
      <c r="E1429" s="5" t="n"/>
      <c r="F1429" s="6">
        <f>IF(B1429&amp;""="","",IFERROR(INDEX('المستفيدون'!$B$6:$B$505,MATCH(B1429&amp;"",'المستفيدون'!$A$6:$A$505,0))&amp;"","كود غير موجود"))</f>
        <v/>
      </c>
      <c r="G1429" s="6">
        <f>IF(F1429="كود غير موجود","راجع الكود",IF(AND(N(D1429)&gt;0,NOT(ISNUMBER(A1429))),"بدون تاريخ",""))</f>
        <v/>
      </c>
    </row>
    <row r="1430">
      <c r="A1430" s="17" t="n"/>
      <c r="B1430" s="5" t="n"/>
      <c r="C1430" s="5" t="n"/>
      <c r="D1430" s="14" t="n"/>
      <c r="E1430" s="5" t="n"/>
      <c r="F1430" s="6">
        <f>IF(B1430&amp;""="","",IFERROR(INDEX('المستفيدون'!$B$6:$B$505,MATCH(B1430&amp;"",'المستفيدون'!$A$6:$A$505,0))&amp;"","كود غير موجود"))</f>
        <v/>
      </c>
      <c r="G1430" s="6">
        <f>IF(F1430="كود غير موجود","راجع الكود",IF(AND(N(D1430)&gt;0,NOT(ISNUMBER(A1430))),"بدون تاريخ",""))</f>
        <v/>
      </c>
    </row>
    <row r="1431">
      <c r="A1431" s="17" t="n"/>
      <c r="B1431" s="5" t="n"/>
      <c r="C1431" s="5" t="n"/>
      <c r="D1431" s="14" t="n"/>
      <c r="E1431" s="5" t="n"/>
      <c r="F1431" s="6">
        <f>IF(B1431&amp;""="","",IFERROR(INDEX('المستفيدون'!$B$6:$B$505,MATCH(B1431&amp;"",'المستفيدون'!$A$6:$A$505,0))&amp;"","كود غير موجود"))</f>
        <v/>
      </c>
      <c r="G1431" s="6">
        <f>IF(F1431="كود غير موجود","راجع الكود",IF(AND(N(D1431)&gt;0,NOT(ISNUMBER(A1431))),"بدون تاريخ",""))</f>
        <v/>
      </c>
    </row>
    <row r="1432">
      <c r="A1432" s="17" t="n"/>
      <c r="B1432" s="5" t="n"/>
      <c r="C1432" s="5" t="n"/>
      <c r="D1432" s="14" t="n"/>
      <c r="E1432" s="5" t="n"/>
      <c r="F1432" s="6">
        <f>IF(B1432&amp;""="","",IFERROR(INDEX('المستفيدون'!$B$6:$B$505,MATCH(B1432&amp;"",'المستفيدون'!$A$6:$A$505,0))&amp;"","كود غير موجود"))</f>
        <v/>
      </c>
      <c r="G1432" s="6">
        <f>IF(F1432="كود غير موجود","راجع الكود",IF(AND(N(D1432)&gt;0,NOT(ISNUMBER(A1432))),"بدون تاريخ",""))</f>
        <v/>
      </c>
    </row>
    <row r="1433">
      <c r="A1433" s="17" t="n"/>
      <c r="B1433" s="5" t="n"/>
      <c r="C1433" s="5" t="n"/>
      <c r="D1433" s="14" t="n"/>
      <c r="E1433" s="5" t="n"/>
      <c r="F1433" s="6">
        <f>IF(B1433&amp;""="","",IFERROR(INDEX('المستفيدون'!$B$6:$B$505,MATCH(B1433&amp;"",'المستفيدون'!$A$6:$A$505,0))&amp;"","كود غير موجود"))</f>
        <v/>
      </c>
      <c r="G1433" s="6">
        <f>IF(F1433="كود غير موجود","راجع الكود",IF(AND(N(D1433)&gt;0,NOT(ISNUMBER(A1433))),"بدون تاريخ",""))</f>
        <v/>
      </c>
    </row>
    <row r="1434">
      <c r="A1434" s="17" t="n"/>
      <c r="B1434" s="5" t="n"/>
      <c r="C1434" s="5" t="n"/>
      <c r="D1434" s="14" t="n"/>
      <c r="E1434" s="5" t="n"/>
      <c r="F1434" s="6">
        <f>IF(B1434&amp;""="","",IFERROR(INDEX('المستفيدون'!$B$6:$B$505,MATCH(B1434&amp;"",'المستفيدون'!$A$6:$A$505,0))&amp;"","كود غير موجود"))</f>
        <v/>
      </c>
      <c r="G1434" s="6">
        <f>IF(F1434="كود غير موجود","راجع الكود",IF(AND(N(D1434)&gt;0,NOT(ISNUMBER(A1434))),"بدون تاريخ",""))</f>
        <v/>
      </c>
    </row>
    <row r="1435">
      <c r="A1435" s="17" t="n"/>
      <c r="B1435" s="5" t="n"/>
      <c r="C1435" s="5" t="n"/>
      <c r="D1435" s="14" t="n"/>
      <c r="E1435" s="5" t="n"/>
      <c r="F1435" s="6">
        <f>IF(B1435&amp;""="","",IFERROR(INDEX('المستفيدون'!$B$6:$B$505,MATCH(B1435&amp;"",'المستفيدون'!$A$6:$A$505,0))&amp;"","كود غير موجود"))</f>
        <v/>
      </c>
      <c r="G1435" s="6">
        <f>IF(F1435="كود غير موجود","راجع الكود",IF(AND(N(D1435)&gt;0,NOT(ISNUMBER(A1435))),"بدون تاريخ",""))</f>
        <v/>
      </c>
    </row>
    <row r="1436">
      <c r="A1436" s="17" t="n"/>
      <c r="B1436" s="5" t="n"/>
      <c r="C1436" s="5" t="n"/>
      <c r="D1436" s="14" t="n"/>
      <c r="E1436" s="5" t="n"/>
      <c r="F1436" s="6">
        <f>IF(B1436&amp;""="","",IFERROR(INDEX('المستفيدون'!$B$6:$B$505,MATCH(B1436&amp;"",'المستفيدون'!$A$6:$A$505,0))&amp;"","كود غير موجود"))</f>
        <v/>
      </c>
      <c r="G1436" s="6">
        <f>IF(F1436="كود غير موجود","راجع الكود",IF(AND(N(D1436)&gt;0,NOT(ISNUMBER(A1436))),"بدون تاريخ",""))</f>
        <v/>
      </c>
    </row>
    <row r="1437">
      <c r="A1437" s="17" t="n"/>
      <c r="B1437" s="5" t="n"/>
      <c r="C1437" s="5" t="n"/>
      <c r="D1437" s="14" t="n"/>
      <c r="E1437" s="5" t="n"/>
      <c r="F1437" s="6">
        <f>IF(B1437&amp;""="","",IFERROR(INDEX('المستفيدون'!$B$6:$B$505,MATCH(B1437&amp;"",'المستفيدون'!$A$6:$A$505,0))&amp;"","كود غير موجود"))</f>
        <v/>
      </c>
      <c r="G1437" s="6">
        <f>IF(F1437="كود غير موجود","راجع الكود",IF(AND(N(D1437)&gt;0,NOT(ISNUMBER(A1437))),"بدون تاريخ",""))</f>
        <v/>
      </c>
    </row>
    <row r="1438">
      <c r="A1438" s="17" t="n"/>
      <c r="B1438" s="5" t="n"/>
      <c r="C1438" s="5" t="n"/>
      <c r="D1438" s="14" t="n"/>
      <c r="E1438" s="5" t="n"/>
      <c r="F1438" s="6">
        <f>IF(B1438&amp;""="","",IFERROR(INDEX('المستفيدون'!$B$6:$B$505,MATCH(B1438&amp;"",'المستفيدون'!$A$6:$A$505,0))&amp;"","كود غير موجود"))</f>
        <v/>
      </c>
      <c r="G1438" s="6">
        <f>IF(F1438="كود غير موجود","راجع الكود",IF(AND(N(D1438)&gt;0,NOT(ISNUMBER(A1438))),"بدون تاريخ",""))</f>
        <v/>
      </c>
    </row>
    <row r="1439">
      <c r="A1439" s="17" t="n"/>
      <c r="B1439" s="5" t="n"/>
      <c r="C1439" s="5" t="n"/>
      <c r="D1439" s="14" t="n"/>
      <c r="E1439" s="5" t="n"/>
      <c r="F1439" s="6">
        <f>IF(B1439&amp;""="","",IFERROR(INDEX('المستفيدون'!$B$6:$B$505,MATCH(B1439&amp;"",'المستفيدون'!$A$6:$A$505,0))&amp;"","كود غير موجود"))</f>
        <v/>
      </c>
      <c r="G1439" s="6">
        <f>IF(F1439="كود غير موجود","راجع الكود",IF(AND(N(D1439)&gt;0,NOT(ISNUMBER(A1439))),"بدون تاريخ",""))</f>
        <v/>
      </c>
    </row>
    <row r="1440">
      <c r="A1440" s="17" t="n"/>
      <c r="B1440" s="5" t="n"/>
      <c r="C1440" s="5" t="n"/>
      <c r="D1440" s="14" t="n"/>
      <c r="E1440" s="5" t="n"/>
      <c r="F1440" s="6">
        <f>IF(B1440&amp;""="","",IFERROR(INDEX('المستفيدون'!$B$6:$B$505,MATCH(B1440&amp;"",'المستفيدون'!$A$6:$A$505,0))&amp;"","كود غير موجود"))</f>
        <v/>
      </c>
      <c r="G1440" s="6">
        <f>IF(F1440="كود غير موجود","راجع الكود",IF(AND(N(D1440)&gt;0,NOT(ISNUMBER(A1440))),"بدون تاريخ",""))</f>
        <v/>
      </c>
    </row>
    <row r="1441">
      <c r="A1441" s="17" t="n"/>
      <c r="B1441" s="5" t="n"/>
      <c r="C1441" s="5" t="n"/>
      <c r="D1441" s="14" t="n"/>
      <c r="E1441" s="5" t="n"/>
      <c r="F1441" s="6">
        <f>IF(B1441&amp;""="","",IFERROR(INDEX('المستفيدون'!$B$6:$B$505,MATCH(B1441&amp;"",'المستفيدون'!$A$6:$A$505,0))&amp;"","كود غير موجود"))</f>
        <v/>
      </c>
      <c r="G1441" s="6">
        <f>IF(F1441="كود غير موجود","راجع الكود",IF(AND(N(D1441)&gt;0,NOT(ISNUMBER(A1441))),"بدون تاريخ",""))</f>
        <v/>
      </c>
    </row>
    <row r="1442">
      <c r="A1442" s="17" t="n"/>
      <c r="B1442" s="5" t="n"/>
      <c r="C1442" s="5" t="n"/>
      <c r="D1442" s="14" t="n"/>
      <c r="E1442" s="5" t="n"/>
      <c r="F1442" s="6">
        <f>IF(B1442&amp;""="","",IFERROR(INDEX('المستفيدون'!$B$6:$B$505,MATCH(B1442&amp;"",'المستفيدون'!$A$6:$A$505,0))&amp;"","كود غير موجود"))</f>
        <v/>
      </c>
      <c r="G1442" s="6">
        <f>IF(F1442="كود غير موجود","راجع الكود",IF(AND(N(D1442)&gt;0,NOT(ISNUMBER(A1442))),"بدون تاريخ",""))</f>
        <v/>
      </c>
    </row>
    <row r="1443">
      <c r="A1443" s="17" t="n"/>
      <c r="B1443" s="5" t="n"/>
      <c r="C1443" s="5" t="n"/>
      <c r="D1443" s="14" t="n"/>
      <c r="E1443" s="5" t="n"/>
      <c r="F1443" s="6">
        <f>IF(B1443&amp;""="","",IFERROR(INDEX('المستفيدون'!$B$6:$B$505,MATCH(B1443&amp;"",'المستفيدون'!$A$6:$A$505,0))&amp;"","كود غير موجود"))</f>
        <v/>
      </c>
      <c r="G1443" s="6">
        <f>IF(F1443="كود غير موجود","راجع الكود",IF(AND(N(D1443)&gt;0,NOT(ISNUMBER(A1443))),"بدون تاريخ",""))</f>
        <v/>
      </c>
    </row>
    <row r="1444">
      <c r="A1444" s="17" t="n"/>
      <c r="B1444" s="5" t="n"/>
      <c r="C1444" s="5" t="n"/>
      <c r="D1444" s="14" t="n"/>
      <c r="E1444" s="5" t="n"/>
      <c r="F1444" s="6">
        <f>IF(B1444&amp;""="","",IFERROR(INDEX('المستفيدون'!$B$6:$B$505,MATCH(B1444&amp;"",'المستفيدون'!$A$6:$A$505,0))&amp;"","كود غير موجود"))</f>
        <v/>
      </c>
      <c r="G1444" s="6">
        <f>IF(F1444="كود غير موجود","راجع الكود",IF(AND(N(D1444)&gt;0,NOT(ISNUMBER(A1444))),"بدون تاريخ",""))</f>
        <v/>
      </c>
    </row>
    <row r="1445">
      <c r="A1445" s="17" t="n"/>
      <c r="B1445" s="5" t="n"/>
      <c r="C1445" s="5" t="n"/>
      <c r="D1445" s="14" t="n"/>
      <c r="E1445" s="5" t="n"/>
      <c r="F1445" s="6">
        <f>IF(B1445&amp;""="","",IFERROR(INDEX('المستفيدون'!$B$6:$B$505,MATCH(B1445&amp;"",'المستفيدون'!$A$6:$A$505,0))&amp;"","كود غير موجود"))</f>
        <v/>
      </c>
      <c r="G1445" s="6">
        <f>IF(F1445="كود غير موجود","راجع الكود",IF(AND(N(D1445)&gt;0,NOT(ISNUMBER(A1445))),"بدون تاريخ",""))</f>
        <v/>
      </c>
    </row>
    <row r="1446">
      <c r="A1446" s="17" t="n"/>
      <c r="B1446" s="5" t="n"/>
      <c r="C1446" s="5" t="n"/>
      <c r="D1446" s="14" t="n"/>
      <c r="E1446" s="5" t="n"/>
      <c r="F1446" s="6">
        <f>IF(B1446&amp;""="","",IFERROR(INDEX('المستفيدون'!$B$6:$B$505,MATCH(B1446&amp;"",'المستفيدون'!$A$6:$A$505,0))&amp;"","كود غير موجود"))</f>
        <v/>
      </c>
      <c r="G1446" s="6">
        <f>IF(F1446="كود غير موجود","راجع الكود",IF(AND(N(D1446)&gt;0,NOT(ISNUMBER(A1446))),"بدون تاريخ",""))</f>
        <v/>
      </c>
    </row>
    <row r="1447">
      <c r="A1447" s="17" t="n"/>
      <c r="B1447" s="5" t="n"/>
      <c r="C1447" s="5" t="n"/>
      <c r="D1447" s="14" t="n"/>
      <c r="E1447" s="5" t="n"/>
      <c r="F1447" s="6">
        <f>IF(B1447&amp;""="","",IFERROR(INDEX('المستفيدون'!$B$6:$B$505,MATCH(B1447&amp;"",'المستفيدون'!$A$6:$A$505,0))&amp;"","كود غير موجود"))</f>
        <v/>
      </c>
      <c r="G1447" s="6">
        <f>IF(F1447="كود غير موجود","راجع الكود",IF(AND(N(D1447)&gt;0,NOT(ISNUMBER(A1447))),"بدون تاريخ",""))</f>
        <v/>
      </c>
    </row>
    <row r="1448">
      <c r="A1448" s="17" t="n"/>
      <c r="B1448" s="5" t="n"/>
      <c r="C1448" s="5" t="n"/>
      <c r="D1448" s="14" t="n"/>
      <c r="E1448" s="5" t="n"/>
      <c r="F1448" s="6">
        <f>IF(B1448&amp;""="","",IFERROR(INDEX('المستفيدون'!$B$6:$B$505,MATCH(B1448&amp;"",'المستفيدون'!$A$6:$A$505,0))&amp;"","كود غير موجود"))</f>
        <v/>
      </c>
      <c r="G1448" s="6">
        <f>IF(F1448="كود غير موجود","راجع الكود",IF(AND(N(D1448)&gt;0,NOT(ISNUMBER(A1448))),"بدون تاريخ",""))</f>
        <v/>
      </c>
    </row>
    <row r="1449">
      <c r="A1449" s="17" t="n"/>
      <c r="B1449" s="5" t="n"/>
      <c r="C1449" s="5" t="n"/>
      <c r="D1449" s="14" t="n"/>
      <c r="E1449" s="5" t="n"/>
      <c r="F1449" s="6">
        <f>IF(B1449&amp;""="","",IFERROR(INDEX('المستفيدون'!$B$6:$B$505,MATCH(B1449&amp;"",'المستفيدون'!$A$6:$A$505,0))&amp;"","كود غير موجود"))</f>
        <v/>
      </c>
      <c r="G1449" s="6">
        <f>IF(F1449="كود غير موجود","راجع الكود",IF(AND(N(D1449)&gt;0,NOT(ISNUMBER(A1449))),"بدون تاريخ",""))</f>
        <v/>
      </c>
    </row>
    <row r="1450">
      <c r="A1450" s="17" t="n"/>
      <c r="B1450" s="5" t="n"/>
      <c r="C1450" s="5" t="n"/>
      <c r="D1450" s="14" t="n"/>
      <c r="E1450" s="5" t="n"/>
      <c r="F1450" s="6">
        <f>IF(B1450&amp;""="","",IFERROR(INDEX('المستفيدون'!$B$6:$B$505,MATCH(B1450&amp;"",'المستفيدون'!$A$6:$A$505,0))&amp;"","كود غير موجود"))</f>
        <v/>
      </c>
      <c r="G1450" s="6">
        <f>IF(F1450="كود غير موجود","راجع الكود",IF(AND(N(D1450)&gt;0,NOT(ISNUMBER(A1450))),"بدون تاريخ",""))</f>
        <v/>
      </c>
    </row>
    <row r="1451">
      <c r="A1451" s="17" t="n"/>
      <c r="B1451" s="5" t="n"/>
      <c r="C1451" s="5" t="n"/>
      <c r="D1451" s="14" t="n"/>
      <c r="E1451" s="5" t="n"/>
      <c r="F1451" s="6">
        <f>IF(B1451&amp;""="","",IFERROR(INDEX('المستفيدون'!$B$6:$B$505,MATCH(B1451&amp;"",'المستفيدون'!$A$6:$A$505,0))&amp;"","كود غير موجود"))</f>
        <v/>
      </c>
      <c r="G1451" s="6">
        <f>IF(F1451="كود غير موجود","راجع الكود",IF(AND(N(D1451)&gt;0,NOT(ISNUMBER(A1451))),"بدون تاريخ",""))</f>
        <v/>
      </c>
    </row>
    <row r="1452">
      <c r="A1452" s="17" t="n"/>
      <c r="B1452" s="5" t="n"/>
      <c r="C1452" s="5" t="n"/>
      <c r="D1452" s="14" t="n"/>
      <c r="E1452" s="5" t="n"/>
      <c r="F1452" s="6">
        <f>IF(B1452&amp;""="","",IFERROR(INDEX('المستفيدون'!$B$6:$B$505,MATCH(B1452&amp;"",'المستفيدون'!$A$6:$A$505,0))&amp;"","كود غير موجود"))</f>
        <v/>
      </c>
      <c r="G1452" s="6">
        <f>IF(F1452="كود غير موجود","راجع الكود",IF(AND(N(D1452)&gt;0,NOT(ISNUMBER(A1452))),"بدون تاريخ",""))</f>
        <v/>
      </c>
    </row>
    <row r="1453">
      <c r="A1453" s="17" t="n"/>
      <c r="B1453" s="5" t="n"/>
      <c r="C1453" s="5" t="n"/>
      <c r="D1453" s="14" t="n"/>
      <c r="E1453" s="5" t="n"/>
      <c r="F1453" s="6">
        <f>IF(B1453&amp;""="","",IFERROR(INDEX('المستفيدون'!$B$6:$B$505,MATCH(B1453&amp;"",'المستفيدون'!$A$6:$A$505,0))&amp;"","كود غير موجود"))</f>
        <v/>
      </c>
      <c r="G1453" s="6">
        <f>IF(F1453="كود غير موجود","راجع الكود",IF(AND(N(D1453)&gt;0,NOT(ISNUMBER(A1453))),"بدون تاريخ",""))</f>
        <v/>
      </c>
    </row>
    <row r="1454">
      <c r="A1454" s="17" t="n"/>
      <c r="B1454" s="5" t="n"/>
      <c r="C1454" s="5" t="n"/>
      <c r="D1454" s="14" t="n"/>
      <c r="E1454" s="5" t="n"/>
      <c r="F1454" s="6">
        <f>IF(B1454&amp;""="","",IFERROR(INDEX('المستفيدون'!$B$6:$B$505,MATCH(B1454&amp;"",'المستفيدون'!$A$6:$A$505,0))&amp;"","كود غير موجود"))</f>
        <v/>
      </c>
      <c r="G1454" s="6">
        <f>IF(F1454="كود غير موجود","راجع الكود",IF(AND(N(D1454)&gt;0,NOT(ISNUMBER(A1454))),"بدون تاريخ",""))</f>
        <v/>
      </c>
    </row>
    <row r="1455">
      <c r="A1455" s="17" t="n"/>
      <c r="B1455" s="5" t="n"/>
      <c r="C1455" s="5" t="n"/>
      <c r="D1455" s="14" t="n"/>
      <c r="E1455" s="5" t="n"/>
      <c r="F1455" s="6">
        <f>IF(B1455&amp;""="","",IFERROR(INDEX('المستفيدون'!$B$6:$B$505,MATCH(B1455&amp;"",'المستفيدون'!$A$6:$A$505,0))&amp;"","كود غير موجود"))</f>
        <v/>
      </c>
      <c r="G1455" s="6">
        <f>IF(F1455="كود غير موجود","راجع الكود",IF(AND(N(D1455)&gt;0,NOT(ISNUMBER(A1455))),"بدون تاريخ",""))</f>
        <v/>
      </c>
    </row>
    <row r="1456">
      <c r="A1456" s="17" t="n"/>
      <c r="B1456" s="5" t="n"/>
      <c r="C1456" s="5" t="n"/>
      <c r="D1456" s="14" t="n"/>
      <c r="E1456" s="5" t="n"/>
      <c r="F1456" s="6">
        <f>IF(B1456&amp;""="","",IFERROR(INDEX('المستفيدون'!$B$6:$B$505,MATCH(B1456&amp;"",'المستفيدون'!$A$6:$A$505,0))&amp;"","كود غير موجود"))</f>
        <v/>
      </c>
      <c r="G1456" s="6">
        <f>IF(F1456="كود غير موجود","راجع الكود",IF(AND(N(D1456)&gt;0,NOT(ISNUMBER(A1456))),"بدون تاريخ",""))</f>
        <v/>
      </c>
    </row>
    <row r="1457">
      <c r="A1457" s="17" t="n"/>
      <c r="B1457" s="5" t="n"/>
      <c r="C1457" s="5" t="n"/>
      <c r="D1457" s="14" t="n"/>
      <c r="E1457" s="5" t="n"/>
      <c r="F1457" s="6">
        <f>IF(B1457&amp;""="","",IFERROR(INDEX('المستفيدون'!$B$6:$B$505,MATCH(B1457&amp;"",'المستفيدون'!$A$6:$A$505,0))&amp;"","كود غير موجود"))</f>
        <v/>
      </c>
      <c r="G1457" s="6">
        <f>IF(F1457="كود غير موجود","راجع الكود",IF(AND(N(D1457)&gt;0,NOT(ISNUMBER(A1457))),"بدون تاريخ",""))</f>
        <v/>
      </c>
    </row>
    <row r="1458">
      <c r="A1458" s="17" t="n"/>
      <c r="B1458" s="5" t="n"/>
      <c r="C1458" s="5" t="n"/>
      <c r="D1458" s="14" t="n"/>
      <c r="E1458" s="5" t="n"/>
      <c r="F1458" s="6">
        <f>IF(B1458&amp;""="","",IFERROR(INDEX('المستفيدون'!$B$6:$B$505,MATCH(B1458&amp;"",'المستفيدون'!$A$6:$A$505,0))&amp;"","كود غير موجود"))</f>
        <v/>
      </c>
      <c r="G1458" s="6">
        <f>IF(F1458="كود غير موجود","راجع الكود",IF(AND(N(D1458)&gt;0,NOT(ISNUMBER(A1458))),"بدون تاريخ",""))</f>
        <v/>
      </c>
    </row>
    <row r="1459">
      <c r="A1459" s="17" t="n"/>
      <c r="B1459" s="5" t="n"/>
      <c r="C1459" s="5" t="n"/>
      <c r="D1459" s="14" t="n"/>
      <c r="E1459" s="5" t="n"/>
      <c r="F1459" s="6">
        <f>IF(B1459&amp;""="","",IFERROR(INDEX('المستفيدون'!$B$6:$B$505,MATCH(B1459&amp;"",'المستفيدون'!$A$6:$A$505,0))&amp;"","كود غير موجود"))</f>
        <v/>
      </c>
      <c r="G1459" s="6">
        <f>IF(F1459="كود غير موجود","راجع الكود",IF(AND(N(D1459)&gt;0,NOT(ISNUMBER(A1459))),"بدون تاريخ",""))</f>
        <v/>
      </c>
    </row>
    <row r="1460">
      <c r="A1460" s="17" t="n"/>
      <c r="B1460" s="5" t="n"/>
      <c r="C1460" s="5" t="n"/>
      <c r="D1460" s="14" t="n"/>
      <c r="E1460" s="5" t="n"/>
      <c r="F1460" s="6">
        <f>IF(B1460&amp;""="","",IFERROR(INDEX('المستفيدون'!$B$6:$B$505,MATCH(B1460&amp;"",'المستفيدون'!$A$6:$A$505,0))&amp;"","كود غير موجود"))</f>
        <v/>
      </c>
      <c r="G1460" s="6">
        <f>IF(F1460="كود غير موجود","راجع الكود",IF(AND(N(D1460)&gt;0,NOT(ISNUMBER(A1460))),"بدون تاريخ",""))</f>
        <v/>
      </c>
    </row>
    <row r="1461">
      <c r="A1461" s="17" t="n"/>
      <c r="B1461" s="5" t="n"/>
      <c r="C1461" s="5" t="n"/>
      <c r="D1461" s="14" t="n"/>
      <c r="E1461" s="5" t="n"/>
      <c r="F1461" s="6">
        <f>IF(B1461&amp;""="","",IFERROR(INDEX('المستفيدون'!$B$6:$B$505,MATCH(B1461&amp;"",'المستفيدون'!$A$6:$A$505,0))&amp;"","كود غير موجود"))</f>
        <v/>
      </c>
      <c r="G1461" s="6">
        <f>IF(F1461="كود غير موجود","راجع الكود",IF(AND(N(D1461)&gt;0,NOT(ISNUMBER(A1461))),"بدون تاريخ",""))</f>
        <v/>
      </c>
    </row>
    <row r="1462">
      <c r="A1462" s="17" t="n"/>
      <c r="B1462" s="5" t="n"/>
      <c r="C1462" s="5" t="n"/>
      <c r="D1462" s="14" t="n"/>
      <c r="E1462" s="5" t="n"/>
      <c r="F1462" s="6">
        <f>IF(B1462&amp;""="","",IFERROR(INDEX('المستفيدون'!$B$6:$B$505,MATCH(B1462&amp;"",'المستفيدون'!$A$6:$A$505,0))&amp;"","كود غير موجود"))</f>
        <v/>
      </c>
      <c r="G1462" s="6">
        <f>IF(F1462="كود غير موجود","راجع الكود",IF(AND(N(D1462)&gt;0,NOT(ISNUMBER(A1462))),"بدون تاريخ",""))</f>
        <v/>
      </c>
    </row>
    <row r="1463">
      <c r="A1463" s="17" t="n"/>
      <c r="B1463" s="5" t="n"/>
      <c r="C1463" s="5" t="n"/>
      <c r="D1463" s="14" t="n"/>
      <c r="E1463" s="5" t="n"/>
      <c r="F1463" s="6">
        <f>IF(B1463&amp;""="","",IFERROR(INDEX('المستفيدون'!$B$6:$B$505,MATCH(B1463&amp;"",'المستفيدون'!$A$6:$A$505,0))&amp;"","كود غير موجود"))</f>
        <v/>
      </c>
      <c r="G1463" s="6">
        <f>IF(F1463="كود غير موجود","راجع الكود",IF(AND(N(D1463)&gt;0,NOT(ISNUMBER(A1463))),"بدون تاريخ",""))</f>
        <v/>
      </c>
    </row>
    <row r="1464">
      <c r="A1464" s="17" t="n"/>
      <c r="B1464" s="5" t="n"/>
      <c r="C1464" s="5" t="n"/>
      <c r="D1464" s="14" t="n"/>
      <c r="E1464" s="5" t="n"/>
      <c r="F1464" s="6">
        <f>IF(B1464&amp;""="","",IFERROR(INDEX('المستفيدون'!$B$6:$B$505,MATCH(B1464&amp;"",'المستفيدون'!$A$6:$A$505,0))&amp;"","كود غير موجود"))</f>
        <v/>
      </c>
      <c r="G1464" s="6">
        <f>IF(F1464="كود غير موجود","راجع الكود",IF(AND(N(D1464)&gt;0,NOT(ISNUMBER(A1464))),"بدون تاريخ",""))</f>
        <v/>
      </c>
    </row>
    <row r="1465">
      <c r="A1465" s="17" t="n"/>
      <c r="B1465" s="5" t="n"/>
      <c r="C1465" s="5" t="n"/>
      <c r="D1465" s="14" t="n"/>
      <c r="E1465" s="5" t="n"/>
      <c r="F1465" s="6">
        <f>IF(B1465&amp;""="","",IFERROR(INDEX('المستفيدون'!$B$6:$B$505,MATCH(B1465&amp;"",'المستفيدون'!$A$6:$A$505,0))&amp;"","كود غير موجود"))</f>
        <v/>
      </c>
      <c r="G1465" s="6">
        <f>IF(F1465="كود غير موجود","راجع الكود",IF(AND(N(D1465)&gt;0,NOT(ISNUMBER(A1465))),"بدون تاريخ",""))</f>
        <v/>
      </c>
    </row>
    <row r="1466">
      <c r="A1466" s="17" t="n"/>
      <c r="B1466" s="5" t="n"/>
      <c r="C1466" s="5" t="n"/>
      <c r="D1466" s="14" t="n"/>
      <c r="E1466" s="5" t="n"/>
      <c r="F1466" s="6">
        <f>IF(B1466&amp;""="","",IFERROR(INDEX('المستفيدون'!$B$6:$B$505,MATCH(B1466&amp;"",'المستفيدون'!$A$6:$A$505,0))&amp;"","كود غير موجود"))</f>
        <v/>
      </c>
      <c r="G1466" s="6">
        <f>IF(F1466="كود غير موجود","راجع الكود",IF(AND(N(D1466)&gt;0,NOT(ISNUMBER(A1466))),"بدون تاريخ",""))</f>
        <v/>
      </c>
    </row>
    <row r="1467">
      <c r="A1467" s="17" t="n"/>
      <c r="B1467" s="5" t="n"/>
      <c r="C1467" s="5" t="n"/>
      <c r="D1467" s="14" t="n"/>
      <c r="E1467" s="5" t="n"/>
      <c r="F1467" s="6">
        <f>IF(B1467&amp;""="","",IFERROR(INDEX('المستفيدون'!$B$6:$B$505,MATCH(B1467&amp;"",'المستفيدون'!$A$6:$A$505,0))&amp;"","كود غير موجود"))</f>
        <v/>
      </c>
      <c r="G1467" s="6">
        <f>IF(F1467="كود غير موجود","راجع الكود",IF(AND(N(D1467)&gt;0,NOT(ISNUMBER(A1467))),"بدون تاريخ",""))</f>
        <v/>
      </c>
    </row>
    <row r="1468">
      <c r="A1468" s="17" t="n"/>
      <c r="B1468" s="5" t="n"/>
      <c r="C1468" s="5" t="n"/>
      <c r="D1468" s="14" t="n"/>
      <c r="E1468" s="5" t="n"/>
      <c r="F1468" s="6">
        <f>IF(B1468&amp;""="","",IFERROR(INDEX('المستفيدون'!$B$6:$B$505,MATCH(B1468&amp;"",'المستفيدون'!$A$6:$A$505,0))&amp;"","كود غير موجود"))</f>
        <v/>
      </c>
      <c r="G1468" s="6">
        <f>IF(F1468="كود غير موجود","راجع الكود",IF(AND(N(D1468)&gt;0,NOT(ISNUMBER(A1468))),"بدون تاريخ",""))</f>
        <v/>
      </c>
    </row>
    <row r="1469">
      <c r="A1469" s="17" t="n"/>
      <c r="B1469" s="5" t="n"/>
      <c r="C1469" s="5" t="n"/>
      <c r="D1469" s="14" t="n"/>
      <c r="E1469" s="5" t="n"/>
      <c r="F1469" s="6">
        <f>IF(B1469&amp;""="","",IFERROR(INDEX('المستفيدون'!$B$6:$B$505,MATCH(B1469&amp;"",'المستفيدون'!$A$6:$A$505,0))&amp;"","كود غير موجود"))</f>
        <v/>
      </c>
      <c r="G1469" s="6">
        <f>IF(F1469="كود غير موجود","راجع الكود",IF(AND(N(D1469)&gt;0,NOT(ISNUMBER(A1469))),"بدون تاريخ",""))</f>
        <v/>
      </c>
    </row>
    <row r="1470">
      <c r="A1470" s="17" t="n"/>
      <c r="B1470" s="5" t="n"/>
      <c r="C1470" s="5" t="n"/>
      <c r="D1470" s="14" t="n"/>
      <c r="E1470" s="5" t="n"/>
      <c r="F1470" s="6">
        <f>IF(B1470&amp;""="","",IFERROR(INDEX('المستفيدون'!$B$6:$B$505,MATCH(B1470&amp;"",'المستفيدون'!$A$6:$A$505,0))&amp;"","كود غير موجود"))</f>
        <v/>
      </c>
      <c r="G1470" s="6">
        <f>IF(F1470="كود غير موجود","راجع الكود",IF(AND(N(D1470)&gt;0,NOT(ISNUMBER(A1470))),"بدون تاريخ",""))</f>
        <v/>
      </c>
    </row>
    <row r="1471">
      <c r="A1471" s="17" t="n"/>
      <c r="B1471" s="5" t="n"/>
      <c r="C1471" s="5" t="n"/>
      <c r="D1471" s="14" t="n"/>
      <c r="E1471" s="5" t="n"/>
      <c r="F1471" s="6">
        <f>IF(B1471&amp;""="","",IFERROR(INDEX('المستفيدون'!$B$6:$B$505,MATCH(B1471&amp;"",'المستفيدون'!$A$6:$A$505,0))&amp;"","كود غير موجود"))</f>
        <v/>
      </c>
      <c r="G1471" s="6">
        <f>IF(F1471="كود غير موجود","راجع الكود",IF(AND(N(D1471)&gt;0,NOT(ISNUMBER(A1471))),"بدون تاريخ",""))</f>
        <v/>
      </c>
    </row>
    <row r="1472">
      <c r="A1472" s="17" t="n"/>
      <c r="B1472" s="5" t="n"/>
      <c r="C1472" s="5" t="n"/>
      <c r="D1472" s="14" t="n"/>
      <c r="E1472" s="5" t="n"/>
      <c r="F1472" s="6">
        <f>IF(B1472&amp;""="","",IFERROR(INDEX('المستفيدون'!$B$6:$B$505,MATCH(B1472&amp;"",'المستفيدون'!$A$6:$A$505,0))&amp;"","كود غير موجود"))</f>
        <v/>
      </c>
      <c r="G1472" s="6">
        <f>IF(F1472="كود غير موجود","راجع الكود",IF(AND(N(D1472)&gt;0,NOT(ISNUMBER(A1472))),"بدون تاريخ",""))</f>
        <v/>
      </c>
    </row>
    <row r="1473">
      <c r="A1473" s="17" t="n"/>
      <c r="B1473" s="5" t="n"/>
      <c r="C1473" s="5" t="n"/>
      <c r="D1473" s="14" t="n"/>
      <c r="E1473" s="5" t="n"/>
      <c r="F1473" s="6">
        <f>IF(B1473&amp;""="","",IFERROR(INDEX('المستفيدون'!$B$6:$B$505,MATCH(B1473&amp;"",'المستفيدون'!$A$6:$A$505,0))&amp;"","كود غير موجود"))</f>
        <v/>
      </c>
      <c r="G1473" s="6">
        <f>IF(F1473="كود غير موجود","راجع الكود",IF(AND(N(D1473)&gt;0,NOT(ISNUMBER(A1473))),"بدون تاريخ",""))</f>
        <v/>
      </c>
    </row>
    <row r="1474">
      <c r="A1474" s="17" t="n"/>
      <c r="B1474" s="5" t="n"/>
      <c r="C1474" s="5" t="n"/>
      <c r="D1474" s="14" t="n"/>
      <c r="E1474" s="5" t="n"/>
      <c r="F1474" s="6">
        <f>IF(B1474&amp;""="","",IFERROR(INDEX('المستفيدون'!$B$6:$B$505,MATCH(B1474&amp;"",'المستفيدون'!$A$6:$A$505,0))&amp;"","كود غير موجود"))</f>
        <v/>
      </c>
      <c r="G1474" s="6">
        <f>IF(F1474="كود غير موجود","راجع الكود",IF(AND(N(D1474)&gt;0,NOT(ISNUMBER(A1474))),"بدون تاريخ",""))</f>
        <v/>
      </c>
    </row>
    <row r="1475">
      <c r="A1475" s="17" t="n"/>
      <c r="B1475" s="5" t="n"/>
      <c r="C1475" s="5" t="n"/>
      <c r="D1475" s="14" t="n"/>
      <c r="E1475" s="5" t="n"/>
      <c r="F1475" s="6">
        <f>IF(B1475&amp;""="","",IFERROR(INDEX('المستفيدون'!$B$6:$B$505,MATCH(B1475&amp;"",'المستفيدون'!$A$6:$A$505,0))&amp;"","كود غير موجود"))</f>
        <v/>
      </c>
      <c r="G1475" s="6">
        <f>IF(F1475="كود غير موجود","راجع الكود",IF(AND(N(D1475)&gt;0,NOT(ISNUMBER(A1475))),"بدون تاريخ",""))</f>
        <v/>
      </c>
    </row>
    <row r="1476">
      <c r="A1476" s="17" t="n"/>
      <c r="B1476" s="5" t="n"/>
      <c r="C1476" s="5" t="n"/>
      <c r="D1476" s="14" t="n"/>
      <c r="E1476" s="5" t="n"/>
      <c r="F1476" s="6">
        <f>IF(B1476&amp;""="","",IFERROR(INDEX('المستفيدون'!$B$6:$B$505,MATCH(B1476&amp;"",'المستفيدون'!$A$6:$A$505,0))&amp;"","كود غير موجود"))</f>
        <v/>
      </c>
      <c r="G1476" s="6">
        <f>IF(F1476="كود غير موجود","راجع الكود",IF(AND(N(D1476)&gt;0,NOT(ISNUMBER(A1476))),"بدون تاريخ",""))</f>
        <v/>
      </c>
    </row>
    <row r="1477">
      <c r="A1477" s="17" t="n"/>
      <c r="B1477" s="5" t="n"/>
      <c r="C1477" s="5" t="n"/>
      <c r="D1477" s="14" t="n"/>
      <c r="E1477" s="5" t="n"/>
      <c r="F1477" s="6">
        <f>IF(B1477&amp;""="","",IFERROR(INDEX('المستفيدون'!$B$6:$B$505,MATCH(B1477&amp;"",'المستفيدون'!$A$6:$A$505,0))&amp;"","كود غير موجود"))</f>
        <v/>
      </c>
      <c r="G1477" s="6">
        <f>IF(F1477="كود غير موجود","راجع الكود",IF(AND(N(D1477)&gt;0,NOT(ISNUMBER(A1477))),"بدون تاريخ",""))</f>
        <v/>
      </c>
    </row>
    <row r="1478">
      <c r="A1478" s="17" t="n"/>
      <c r="B1478" s="5" t="n"/>
      <c r="C1478" s="5" t="n"/>
      <c r="D1478" s="14" t="n"/>
      <c r="E1478" s="5" t="n"/>
      <c r="F1478" s="6">
        <f>IF(B1478&amp;""="","",IFERROR(INDEX('المستفيدون'!$B$6:$B$505,MATCH(B1478&amp;"",'المستفيدون'!$A$6:$A$505,0))&amp;"","كود غير موجود"))</f>
        <v/>
      </c>
      <c r="G1478" s="6">
        <f>IF(F1478="كود غير موجود","راجع الكود",IF(AND(N(D1478)&gt;0,NOT(ISNUMBER(A1478))),"بدون تاريخ",""))</f>
        <v/>
      </c>
    </row>
    <row r="1479">
      <c r="A1479" s="17" t="n"/>
      <c r="B1479" s="5" t="n"/>
      <c r="C1479" s="5" t="n"/>
      <c r="D1479" s="14" t="n"/>
      <c r="E1479" s="5" t="n"/>
      <c r="F1479" s="6">
        <f>IF(B1479&amp;""="","",IFERROR(INDEX('المستفيدون'!$B$6:$B$505,MATCH(B1479&amp;"",'المستفيدون'!$A$6:$A$505,0))&amp;"","كود غير موجود"))</f>
        <v/>
      </c>
      <c r="G1479" s="6">
        <f>IF(F1479="كود غير موجود","راجع الكود",IF(AND(N(D1479)&gt;0,NOT(ISNUMBER(A1479))),"بدون تاريخ",""))</f>
        <v/>
      </c>
    </row>
    <row r="1480">
      <c r="A1480" s="17" t="n"/>
      <c r="B1480" s="5" t="n"/>
      <c r="C1480" s="5" t="n"/>
      <c r="D1480" s="14" t="n"/>
      <c r="E1480" s="5" t="n"/>
      <c r="F1480" s="6">
        <f>IF(B1480&amp;""="","",IFERROR(INDEX('المستفيدون'!$B$6:$B$505,MATCH(B1480&amp;"",'المستفيدون'!$A$6:$A$505,0))&amp;"","كود غير موجود"))</f>
        <v/>
      </c>
      <c r="G1480" s="6">
        <f>IF(F1480="كود غير موجود","راجع الكود",IF(AND(N(D1480)&gt;0,NOT(ISNUMBER(A1480))),"بدون تاريخ",""))</f>
        <v/>
      </c>
    </row>
    <row r="1481">
      <c r="A1481" s="17" t="n"/>
      <c r="B1481" s="5" t="n"/>
      <c r="C1481" s="5" t="n"/>
      <c r="D1481" s="14" t="n"/>
      <c r="E1481" s="5" t="n"/>
      <c r="F1481" s="6">
        <f>IF(B1481&amp;""="","",IFERROR(INDEX('المستفيدون'!$B$6:$B$505,MATCH(B1481&amp;"",'المستفيدون'!$A$6:$A$505,0))&amp;"","كود غير موجود"))</f>
        <v/>
      </c>
      <c r="G1481" s="6">
        <f>IF(F1481="كود غير موجود","راجع الكود",IF(AND(N(D1481)&gt;0,NOT(ISNUMBER(A1481))),"بدون تاريخ",""))</f>
        <v/>
      </c>
    </row>
    <row r="1482">
      <c r="A1482" s="17" t="n"/>
      <c r="B1482" s="5" t="n"/>
      <c r="C1482" s="5" t="n"/>
      <c r="D1482" s="14" t="n"/>
      <c r="E1482" s="5" t="n"/>
      <c r="F1482" s="6">
        <f>IF(B1482&amp;""="","",IFERROR(INDEX('المستفيدون'!$B$6:$B$505,MATCH(B1482&amp;"",'المستفيدون'!$A$6:$A$505,0))&amp;"","كود غير موجود"))</f>
        <v/>
      </c>
      <c r="G1482" s="6">
        <f>IF(F1482="كود غير موجود","راجع الكود",IF(AND(N(D1482)&gt;0,NOT(ISNUMBER(A1482))),"بدون تاريخ",""))</f>
        <v/>
      </c>
    </row>
    <row r="1483">
      <c r="A1483" s="17" t="n"/>
      <c r="B1483" s="5" t="n"/>
      <c r="C1483" s="5" t="n"/>
      <c r="D1483" s="14" t="n"/>
      <c r="E1483" s="5" t="n"/>
      <c r="F1483" s="6">
        <f>IF(B1483&amp;""="","",IFERROR(INDEX('المستفيدون'!$B$6:$B$505,MATCH(B1483&amp;"",'المستفيدون'!$A$6:$A$505,0))&amp;"","كود غير موجود"))</f>
        <v/>
      </c>
      <c r="G1483" s="6">
        <f>IF(F1483="كود غير موجود","راجع الكود",IF(AND(N(D1483)&gt;0,NOT(ISNUMBER(A1483))),"بدون تاريخ",""))</f>
        <v/>
      </c>
    </row>
    <row r="1484">
      <c r="A1484" s="17" t="n"/>
      <c r="B1484" s="5" t="n"/>
      <c r="C1484" s="5" t="n"/>
      <c r="D1484" s="14" t="n"/>
      <c r="E1484" s="5" t="n"/>
      <c r="F1484" s="6">
        <f>IF(B1484&amp;""="","",IFERROR(INDEX('المستفيدون'!$B$6:$B$505,MATCH(B1484&amp;"",'المستفيدون'!$A$6:$A$505,0))&amp;"","كود غير موجود"))</f>
        <v/>
      </c>
      <c r="G1484" s="6">
        <f>IF(F1484="كود غير موجود","راجع الكود",IF(AND(N(D1484)&gt;0,NOT(ISNUMBER(A1484))),"بدون تاريخ",""))</f>
        <v/>
      </c>
    </row>
    <row r="1485">
      <c r="A1485" s="17" t="n"/>
      <c r="B1485" s="5" t="n"/>
      <c r="C1485" s="5" t="n"/>
      <c r="D1485" s="14" t="n"/>
      <c r="E1485" s="5" t="n"/>
      <c r="F1485" s="6">
        <f>IF(B1485&amp;""="","",IFERROR(INDEX('المستفيدون'!$B$6:$B$505,MATCH(B1485&amp;"",'المستفيدون'!$A$6:$A$505,0))&amp;"","كود غير موجود"))</f>
        <v/>
      </c>
      <c r="G1485" s="6">
        <f>IF(F1485="كود غير موجود","راجع الكود",IF(AND(N(D1485)&gt;0,NOT(ISNUMBER(A1485))),"بدون تاريخ",""))</f>
        <v/>
      </c>
    </row>
    <row r="1486">
      <c r="A1486" s="17" t="n"/>
      <c r="B1486" s="5" t="n"/>
      <c r="C1486" s="5" t="n"/>
      <c r="D1486" s="14" t="n"/>
      <c r="E1486" s="5" t="n"/>
      <c r="F1486" s="6">
        <f>IF(B1486&amp;""="","",IFERROR(INDEX('المستفيدون'!$B$6:$B$505,MATCH(B1486&amp;"",'المستفيدون'!$A$6:$A$505,0))&amp;"","كود غير موجود"))</f>
        <v/>
      </c>
      <c r="G1486" s="6">
        <f>IF(F1486="كود غير موجود","راجع الكود",IF(AND(N(D1486)&gt;0,NOT(ISNUMBER(A1486))),"بدون تاريخ",""))</f>
        <v/>
      </c>
    </row>
    <row r="1487">
      <c r="A1487" s="17" t="n"/>
      <c r="B1487" s="5" t="n"/>
      <c r="C1487" s="5" t="n"/>
      <c r="D1487" s="14" t="n"/>
      <c r="E1487" s="5" t="n"/>
      <c r="F1487" s="6">
        <f>IF(B1487&amp;""="","",IFERROR(INDEX('المستفيدون'!$B$6:$B$505,MATCH(B1487&amp;"",'المستفيدون'!$A$6:$A$505,0))&amp;"","كود غير موجود"))</f>
        <v/>
      </c>
      <c r="G1487" s="6">
        <f>IF(F1487="كود غير موجود","راجع الكود",IF(AND(N(D1487)&gt;0,NOT(ISNUMBER(A1487))),"بدون تاريخ",""))</f>
        <v/>
      </c>
    </row>
    <row r="1488">
      <c r="A1488" s="17" t="n"/>
      <c r="B1488" s="5" t="n"/>
      <c r="C1488" s="5" t="n"/>
      <c r="D1488" s="14" t="n"/>
      <c r="E1488" s="5" t="n"/>
      <c r="F1488" s="6">
        <f>IF(B1488&amp;""="","",IFERROR(INDEX('المستفيدون'!$B$6:$B$505,MATCH(B1488&amp;"",'المستفيدون'!$A$6:$A$505,0))&amp;"","كود غير موجود"))</f>
        <v/>
      </c>
      <c r="G1488" s="6">
        <f>IF(F1488="كود غير موجود","راجع الكود",IF(AND(N(D1488)&gt;0,NOT(ISNUMBER(A1488))),"بدون تاريخ",""))</f>
        <v/>
      </c>
    </row>
    <row r="1489">
      <c r="A1489" s="17" t="n"/>
      <c r="B1489" s="5" t="n"/>
      <c r="C1489" s="5" t="n"/>
      <c r="D1489" s="14" t="n"/>
      <c r="E1489" s="5" t="n"/>
      <c r="F1489" s="6">
        <f>IF(B1489&amp;""="","",IFERROR(INDEX('المستفيدون'!$B$6:$B$505,MATCH(B1489&amp;"",'المستفيدون'!$A$6:$A$505,0))&amp;"","كود غير موجود"))</f>
        <v/>
      </c>
      <c r="G1489" s="6">
        <f>IF(F1489="كود غير موجود","راجع الكود",IF(AND(N(D1489)&gt;0,NOT(ISNUMBER(A1489))),"بدون تاريخ",""))</f>
        <v/>
      </c>
    </row>
    <row r="1490">
      <c r="A1490" s="17" t="n"/>
      <c r="B1490" s="5" t="n"/>
      <c r="C1490" s="5" t="n"/>
      <c r="D1490" s="14" t="n"/>
      <c r="E1490" s="5" t="n"/>
      <c r="F1490" s="6">
        <f>IF(B1490&amp;""="","",IFERROR(INDEX('المستفيدون'!$B$6:$B$505,MATCH(B1490&amp;"",'المستفيدون'!$A$6:$A$505,0))&amp;"","كود غير موجود"))</f>
        <v/>
      </c>
      <c r="G1490" s="6">
        <f>IF(F1490="كود غير موجود","راجع الكود",IF(AND(N(D1490)&gt;0,NOT(ISNUMBER(A1490))),"بدون تاريخ",""))</f>
        <v/>
      </c>
    </row>
    <row r="1491">
      <c r="A1491" s="17" t="n"/>
      <c r="B1491" s="5" t="n"/>
      <c r="C1491" s="5" t="n"/>
      <c r="D1491" s="14" t="n"/>
      <c r="E1491" s="5" t="n"/>
      <c r="F1491" s="6">
        <f>IF(B1491&amp;""="","",IFERROR(INDEX('المستفيدون'!$B$6:$B$505,MATCH(B1491&amp;"",'المستفيدون'!$A$6:$A$505,0))&amp;"","كود غير موجود"))</f>
        <v/>
      </c>
      <c r="G1491" s="6">
        <f>IF(F1491="كود غير موجود","راجع الكود",IF(AND(N(D1491)&gt;0,NOT(ISNUMBER(A1491))),"بدون تاريخ",""))</f>
        <v/>
      </c>
    </row>
    <row r="1492">
      <c r="A1492" s="17" t="n"/>
      <c r="B1492" s="5" t="n"/>
      <c r="C1492" s="5" t="n"/>
      <c r="D1492" s="14" t="n"/>
      <c r="E1492" s="5" t="n"/>
      <c r="F1492" s="6">
        <f>IF(B1492&amp;""="","",IFERROR(INDEX('المستفيدون'!$B$6:$B$505,MATCH(B1492&amp;"",'المستفيدون'!$A$6:$A$505,0))&amp;"","كود غير موجود"))</f>
        <v/>
      </c>
      <c r="G1492" s="6">
        <f>IF(F1492="كود غير موجود","راجع الكود",IF(AND(N(D1492)&gt;0,NOT(ISNUMBER(A1492))),"بدون تاريخ",""))</f>
        <v/>
      </c>
    </row>
    <row r="1493">
      <c r="A1493" s="17" t="n"/>
      <c r="B1493" s="5" t="n"/>
      <c r="C1493" s="5" t="n"/>
      <c r="D1493" s="14" t="n"/>
      <c r="E1493" s="5" t="n"/>
      <c r="F1493" s="6">
        <f>IF(B1493&amp;""="","",IFERROR(INDEX('المستفيدون'!$B$6:$B$505,MATCH(B1493&amp;"",'المستفيدون'!$A$6:$A$505,0))&amp;"","كود غير موجود"))</f>
        <v/>
      </c>
      <c r="G1493" s="6">
        <f>IF(F1493="كود غير موجود","راجع الكود",IF(AND(N(D1493)&gt;0,NOT(ISNUMBER(A1493))),"بدون تاريخ",""))</f>
        <v/>
      </c>
    </row>
    <row r="1494">
      <c r="A1494" s="17" t="n"/>
      <c r="B1494" s="5" t="n"/>
      <c r="C1494" s="5" t="n"/>
      <c r="D1494" s="14" t="n"/>
      <c r="E1494" s="5" t="n"/>
      <c r="F1494" s="6">
        <f>IF(B1494&amp;""="","",IFERROR(INDEX('المستفيدون'!$B$6:$B$505,MATCH(B1494&amp;"",'المستفيدون'!$A$6:$A$505,0))&amp;"","كود غير موجود"))</f>
        <v/>
      </c>
      <c r="G1494" s="6">
        <f>IF(F1494="كود غير موجود","راجع الكود",IF(AND(N(D1494)&gt;0,NOT(ISNUMBER(A1494))),"بدون تاريخ",""))</f>
        <v/>
      </c>
    </row>
    <row r="1495">
      <c r="A1495" s="17" t="n"/>
      <c r="B1495" s="5" t="n"/>
      <c r="C1495" s="5" t="n"/>
      <c r="D1495" s="14" t="n"/>
      <c r="E1495" s="5" t="n"/>
      <c r="F1495" s="6">
        <f>IF(B1495&amp;""="","",IFERROR(INDEX('المستفيدون'!$B$6:$B$505,MATCH(B1495&amp;"",'المستفيدون'!$A$6:$A$505,0))&amp;"","كود غير موجود"))</f>
        <v/>
      </c>
      <c r="G1495" s="6">
        <f>IF(F1495="كود غير موجود","راجع الكود",IF(AND(N(D1495)&gt;0,NOT(ISNUMBER(A1495))),"بدون تاريخ",""))</f>
        <v/>
      </c>
    </row>
    <row r="1496">
      <c r="A1496" s="17" t="n"/>
      <c r="B1496" s="5" t="n"/>
      <c r="C1496" s="5" t="n"/>
      <c r="D1496" s="14" t="n"/>
      <c r="E1496" s="5" t="n"/>
      <c r="F1496" s="6">
        <f>IF(B1496&amp;""="","",IFERROR(INDEX('المستفيدون'!$B$6:$B$505,MATCH(B1496&amp;"",'المستفيدون'!$A$6:$A$505,0))&amp;"","كود غير موجود"))</f>
        <v/>
      </c>
      <c r="G1496" s="6">
        <f>IF(F1496="كود غير موجود","راجع الكود",IF(AND(N(D1496)&gt;0,NOT(ISNUMBER(A1496))),"بدون تاريخ",""))</f>
        <v/>
      </c>
    </row>
    <row r="1497">
      <c r="A1497" s="17" t="n"/>
      <c r="B1497" s="5" t="n"/>
      <c r="C1497" s="5" t="n"/>
      <c r="D1497" s="14" t="n"/>
      <c r="E1497" s="5" t="n"/>
      <c r="F1497" s="6">
        <f>IF(B1497&amp;""="","",IFERROR(INDEX('المستفيدون'!$B$6:$B$505,MATCH(B1497&amp;"",'المستفيدون'!$A$6:$A$505,0))&amp;"","كود غير موجود"))</f>
        <v/>
      </c>
      <c r="G1497" s="6">
        <f>IF(F1497="كود غير موجود","راجع الكود",IF(AND(N(D1497)&gt;0,NOT(ISNUMBER(A1497))),"بدون تاريخ",""))</f>
        <v/>
      </c>
    </row>
    <row r="1498">
      <c r="A1498" s="17" t="n"/>
      <c r="B1498" s="5" t="n"/>
      <c r="C1498" s="5" t="n"/>
      <c r="D1498" s="14" t="n"/>
      <c r="E1498" s="5" t="n"/>
      <c r="F1498" s="6">
        <f>IF(B1498&amp;""="","",IFERROR(INDEX('المستفيدون'!$B$6:$B$505,MATCH(B1498&amp;"",'المستفيدون'!$A$6:$A$505,0))&amp;"","كود غير موجود"))</f>
        <v/>
      </c>
      <c r="G1498" s="6">
        <f>IF(F1498="كود غير موجود","راجع الكود",IF(AND(N(D1498)&gt;0,NOT(ISNUMBER(A1498))),"بدون تاريخ",""))</f>
        <v/>
      </c>
    </row>
    <row r="1499">
      <c r="A1499" s="17" t="n"/>
      <c r="B1499" s="5" t="n"/>
      <c r="C1499" s="5" t="n"/>
      <c r="D1499" s="14" t="n"/>
      <c r="E1499" s="5" t="n"/>
      <c r="F1499" s="6">
        <f>IF(B1499&amp;""="","",IFERROR(INDEX('المستفيدون'!$B$6:$B$505,MATCH(B1499&amp;"",'المستفيدون'!$A$6:$A$505,0))&amp;"","كود غير موجود"))</f>
        <v/>
      </c>
      <c r="G1499" s="6">
        <f>IF(F1499="كود غير موجود","راجع الكود",IF(AND(N(D1499)&gt;0,NOT(ISNUMBER(A1499))),"بدون تاريخ",""))</f>
        <v/>
      </c>
    </row>
    <row r="1500">
      <c r="A1500" s="17" t="n"/>
      <c r="B1500" s="5" t="n"/>
      <c r="C1500" s="5" t="n"/>
      <c r="D1500" s="14" t="n"/>
      <c r="E1500" s="5" t="n"/>
      <c r="F1500" s="6">
        <f>IF(B1500&amp;""="","",IFERROR(INDEX('المستفيدون'!$B$6:$B$505,MATCH(B1500&amp;"",'المستفيدون'!$A$6:$A$505,0))&amp;"","كود غير موجود"))</f>
        <v/>
      </c>
      <c r="G1500" s="6">
        <f>IF(F1500="كود غير موجود","راجع الكود",IF(AND(N(D1500)&gt;0,NOT(ISNUMBER(A1500))),"بدون تاريخ",""))</f>
        <v/>
      </c>
    </row>
    <row r="1501">
      <c r="A1501" s="17" t="n"/>
      <c r="B1501" s="5" t="n"/>
      <c r="C1501" s="5" t="n"/>
      <c r="D1501" s="14" t="n"/>
      <c r="E1501" s="5" t="n"/>
      <c r="F1501" s="6">
        <f>IF(B1501&amp;""="","",IFERROR(INDEX('المستفيدون'!$B$6:$B$505,MATCH(B1501&amp;"",'المستفيدون'!$A$6:$A$505,0))&amp;"","كود غير موجود"))</f>
        <v/>
      </c>
      <c r="G1501" s="6">
        <f>IF(F1501="كود غير موجود","راجع الكود",IF(AND(N(D1501)&gt;0,NOT(ISNUMBER(A1501))),"بدون تاريخ",""))</f>
        <v/>
      </c>
    </row>
    <row r="1502">
      <c r="A1502" s="17" t="n"/>
      <c r="B1502" s="5" t="n"/>
      <c r="C1502" s="5" t="n"/>
      <c r="D1502" s="14" t="n"/>
      <c r="E1502" s="5" t="n"/>
      <c r="F1502" s="6">
        <f>IF(B1502&amp;""="","",IFERROR(INDEX('المستفيدون'!$B$6:$B$505,MATCH(B1502&amp;"",'المستفيدون'!$A$6:$A$505,0))&amp;"","كود غير موجود"))</f>
        <v/>
      </c>
      <c r="G1502" s="6">
        <f>IF(F1502="كود غير موجود","راجع الكود",IF(AND(N(D1502)&gt;0,NOT(ISNUMBER(A1502))),"بدون تاريخ",""))</f>
        <v/>
      </c>
    </row>
    <row r="1503">
      <c r="A1503" s="17" t="n"/>
      <c r="B1503" s="5" t="n"/>
      <c r="C1503" s="5" t="n"/>
      <c r="D1503" s="14" t="n"/>
      <c r="E1503" s="5" t="n"/>
      <c r="F1503" s="6">
        <f>IF(B1503&amp;""="","",IFERROR(INDEX('المستفيدون'!$B$6:$B$505,MATCH(B1503&amp;"",'المستفيدون'!$A$6:$A$505,0))&amp;"","كود غير موجود"))</f>
        <v/>
      </c>
      <c r="G1503" s="6">
        <f>IF(F1503="كود غير موجود","راجع الكود",IF(AND(N(D1503)&gt;0,NOT(ISNUMBER(A1503))),"بدون تاريخ",""))</f>
        <v/>
      </c>
    </row>
    <row r="1504">
      <c r="A1504" s="17" t="n"/>
      <c r="B1504" s="5" t="n"/>
      <c r="C1504" s="5" t="n"/>
      <c r="D1504" s="14" t="n"/>
      <c r="E1504" s="5" t="n"/>
      <c r="F1504" s="6">
        <f>IF(B1504&amp;""="","",IFERROR(INDEX('المستفيدون'!$B$6:$B$505,MATCH(B1504&amp;"",'المستفيدون'!$A$6:$A$505,0))&amp;"","كود غير موجود"))</f>
        <v/>
      </c>
      <c r="G1504" s="6">
        <f>IF(F1504="كود غير موجود","راجع الكود",IF(AND(N(D1504)&gt;0,NOT(ISNUMBER(A1504))),"بدون تاريخ",""))</f>
        <v/>
      </c>
    </row>
    <row r="1505">
      <c r="A1505" s="17" t="n"/>
      <c r="B1505" s="5" t="n"/>
      <c r="C1505" s="5" t="n"/>
      <c r="D1505" s="14" t="n"/>
      <c r="E1505" s="5" t="n"/>
      <c r="F1505" s="6">
        <f>IF(B1505&amp;""="","",IFERROR(INDEX('المستفيدون'!$B$6:$B$505,MATCH(B1505&amp;"",'المستفيدون'!$A$6:$A$505,0))&amp;"","كود غير موجود"))</f>
        <v/>
      </c>
      <c r="G1505" s="6">
        <f>IF(F1505="كود غير موجود","راجع الكود",IF(AND(N(D1505)&gt;0,NOT(ISNUMBER(A1505))),"بدون تاريخ",""))</f>
        <v/>
      </c>
    </row>
    <row r="1506">
      <c r="A1506" s="17" t="n"/>
      <c r="B1506" s="5" t="n"/>
      <c r="C1506" s="5" t="n"/>
      <c r="D1506" s="14" t="n"/>
      <c r="E1506" s="5" t="n"/>
      <c r="F1506" s="6">
        <f>IF(B1506&amp;""="","",IFERROR(INDEX('المستفيدون'!$B$6:$B$505,MATCH(B1506&amp;"",'المستفيدون'!$A$6:$A$505,0))&amp;"","كود غير موجود"))</f>
        <v/>
      </c>
      <c r="G1506" s="6">
        <f>IF(F1506="كود غير موجود","راجع الكود",IF(AND(N(D1506)&gt;0,NOT(ISNUMBER(A1506))),"بدون تاريخ",""))</f>
        <v/>
      </c>
    </row>
    <row r="1507">
      <c r="A1507" s="17" t="n"/>
      <c r="B1507" s="5" t="n"/>
      <c r="C1507" s="5" t="n"/>
      <c r="D1507" s="14" t="n"/>
      <c r="E1507" s="5" t="n"/>
      <c r="F1507" s="6">
        <f>IF(B1507&amp;""="","",IFERROR(INDEX('المستفيدون'!$B$6:$B$505,MATCH(B1507&amp;"",'المستفيدون'!$A$6:$A$505,0))&amp;"","كود غير موجود"))</f>
        <v/>
      </c>
      <c r="G1507" s="6">
        <f>IF(F1507="كود غير موجود","راجع الكود",IF(AND(N(D1507)&gt;0,NOT(ISNUMBER(A1507))),"بدون تاريخ",""))</f>
        <v/>
      </c>
    </row>
    <row r="1508">
      <c r="A1508" s="17" t="n"/>
      <c r="B1508" s="5" t="n"/>
      <c r="C1508" s="5" t="n"/>
      <c r="D1508" s="14" t="n"/>
      <c r="E1508" s="5" t="n"/>
      <c r="F1508" s="6">
        <f>IF(B1508&amp;""="","",IFERROR(INDEX('المستفيدون'!$B$6:$B$505,MATCH(B1508&amp;"",'المستفيدون'!$A$6:$A$505,0))&amp;"","كود غير موجود"))</f>
        <v/>
      </c>
      <c r="G1508" s="6">
        <f>IF(F1508="كود غير موجود","راجع الكود",IF(AND(N(D1508)&gt;0,NOT(ISNUMBER(A1508))),"بدون تاريخ",""))</f>
        <v/>
      </c>
    </row>
    <row r="1509">
      <c r="A1509" s="17" t="n"/>
      <c r="B1509" s="5" t="n"/>
      <c r="C1509" s="5" t="n"/>
      <c r="D1509" s="14" t="n"/>
      <c r="E1509" s="5" t="n"/>
      <c r="F1509" s="6">
        <f>IF(B1509&amp;""="","",IFERROR(INDEX('المستفيدون'!$B$6:$B$505,MATCH(B1509&amp;"",'المستفيدون'!$A$6:$A$505,0))&amp;"","كود غير موجود"))</f>
        <v/>
      </c>
      <c r="G1509" s="6">
        <f>IF(F1509="كود غير موجود","راجع الكود",IF(AND(N(D1509)&gt;0,NOT(ISNUMBER(A1509))),"بدون تاريخ",""))</f>
        <v/>
      </c>
    </row>
    <row r="1510">
      <c r="A1510" s="17" t="n"/>
      <c r="B1510" s="5" t="n"/>
      <c r="C1510" s="5" t="n"/>
      <c r="D1510" s="14" t="n"/>
      <c r="E1510" s="5" t="n"/>
      <c r="F1510" s="6">
        <f>IF(B1510&amp;""="","",IFERROR(INDEX('المستفيدون'!$B$6:$B$505,MATCH(B1510&amp;"",'المستفيدون'!$A$6:$A$505,0))&amp;"","كود غير موجود"))</f>
        <v/>
      </c>
      <c r="G1510" s="6">
        <f>IF(F1510="كود غير موجود","راجع الكود",IF(AND(N(D1510)&gt;0,NOT(ISNUMBER(A1510))),"بدون تاريخ",""))</f>
        <v/>
      </c>
    </row>
    <row r="1511">
      <c r="A1511" s="17" t="n"/>
      <c r="B1511" s="5" t="n"/>
      <c r="C1511" s="5" t="n"/>
      <c r="D1511" s="14" t="n"/>
      <c r="E1511" s="5" t="n"/>
      <c r="F1511" s="6">
        <f>IF(B1511&amp;""="","",IFERROR(INDEX('المستفيدون'!$B$6:$B$505,MATCH(B1511&amp;"",'المستفيدون'!$A$6:$A$505,0))&amp;"","كود غير موجود"))</f>
        <v/>
      </c>
      <c r="G1511" s="6">
        <f>IF(F1511="كود غير موجود","راجع الكود",IF(AND(N(D1511)&gt;0,NOT(ISNUMBER(A1511))),"بدون تاريخ",""))</f>
        <v/>
      </c>
    </row>
    <row r="1512">
      <c r="A1512" s="17" t="n"/>
      <c r="B1512" s="5" t="n"/>
      <c r="C1512" s="5" t="n"/>
      <c r="D1512" s="14" t="n"/>
      <c r="E1512" s="5" t="n"/>
      <c r="F1512" s="6">
        <f>IF(B1512&amp;""="","",IFERROR(INDEX('المستفيدون'!$B$6:$B$505,MATCH(B1512&amp;"",'المستفيدون'!$A$6:$A$505,0))&amp;"","كود غير موجود"))</f>
        <v/>
      </c>
      <c r="G1512" s="6">
        <f>IF(F1512="كود غير موجود","راجع الكود",IF(AND(N(D1512)&gt;0,NOT(ISNUMBER(A1512))),"بدون تاريخ",""))</f>
        <v/>
      </c>
    </row>
    <row r="1513">
      <c r="A1513" s="17" t="n"/>
      <c r="B1513" s="5" t="n"/>
      <c r="C1513" s="5" t="n"/>
      <c r="D1513" s="14" t="n"/>
      <c r="E1513" s="5" t="n"/>
      <c r="F1513" s="6">
        <f>IF(B1513&amp;""="","",IFERROR(INDEX('المستفيدون'!$B$6:$B$505,MATCH(B1513&amp;"",'المستفيدون'!$A$6:$A$505,0))&amp;"","كود غير موجود"))</f>
        <v/>
      </c>
      <c r="G1513" s="6">
        <f>IF(F1513="كود غير موجود","راجع الكود",IF(AND(N(D1513)&gt;0,NOT(ISNUMBER(A1513))),"بدون تاريخ",""))</f>
        <v/>
      </c>
    </row>
    <row r="1514">
      <c r="A1514" s="17" t="n"/>
      <c r="B1514" s="5" t="n"/>
      <c r="C1514" s="5" t="n"/>
      <c r="D1514" s="14" t="n"/>
      <c r="E1514" s="5" t="n"/>
      <c r="F1514" s="6">
        <f>IF(B1514&amp;""="","",IFERROR(INDEX('المستفيدون'!$B$6:$B$505,MATCH(B1514&amp;"",'المستفيدون'!$A$6:$A$505,0))&amp;"","كود غير موجود"))</f>
        <v/>
      </c>
      <c r="G1514" s="6">
        <f>IF(F1514="كود غير موجود","راجع الكود",IF(AND(N(D1514)&gt;0,NOT(ISNUMBER(A1514))),"بدون تاريخ",""))</f>
        <v/>
      </c>
    </row>
    <row r="1515">
      <c r="A1515" s="17" t="n"/>
      <c r="B1515" s="5" t="n"/>
      <c r="C1515" s="5" t="n"/>
      <c r="D1515" s="14" t="n"/>
      <c r="E1515" s="5" t="n"/>
      <c r="F1515" s="6">
        <f>IF(B1515&amp;""="","",IFERROR(INDEX('المستفيدون'!$B$6:$B$505,MATCH(B1515&amp;"",'المستفيدون'!$A$6:$A$505,0))&amp;"","كود غير موجود"))</f>
        <v/>
      </c>
      <c r="G1515" s="6">
        <f>IF(F1515="كود غير موجود","راجع الكود",IF(AND(N(D1515)&gt;0,NOT(ISNUMBER(A1515))),"بدون تاريخ",""))</f>
        <v/>
      </c>
    </row>
    <row r="1516">
      <c r="A1516" s="17" t="n"/>
      <c r="B1516" s="5" t="n"/>
      <c r="C1516" s="5" t="n"/>
      <c r="D1516" s="14" t="n"/>
      <c r="E1516" s="5" t="n"/>
      <c r="F1516" s="6">
        <f>IF(B1516&amp;""="","",IFERROR(INDEX('المستفيدون'!$B$6:$B$505,MATCH(B1516&amp;"",'المستفيدون'!$A$6:$A$505,0))&amp;"","كود غير موجود"))</f>
        <v/>
      </c>
      <c r="G1516" s="6">
        <f>IF(F1516="كود غير موجود","راجع الكود",IF(AND(N(D1516)&gt;0,NOT(ISNUMBER(A1516))),"بدون تاريخ",""))</f>
        <v/>
      </c>
    </row>
    <row r="1517">
      <c r="A1517" s="17" t="n"/>
      <c r="B1517" s="5" t="n"/>
      <c r="C1517" s="5" t="n"/>
      <c r="D1517" s="14" t="n"/>
      <c r="E1517" s="5" t="n"/>
      <c r="F1517" s="6">
        <f>IF(B1517&amp;""="","",IFERROR(INDEX('المستفيدون'!$B$6:$B$505,MATCH(B1517&amp;"",'المستفيدون'!$A$6:$A$505,0))&amp;"","كود غير موجود"))</f>
        <v/>
      </c>
      <c r="G1517" s="6">
        <f>IF(F1517="كود غير موجود","راجع الكود",IF(AND(N(D1517)&gt;0,NOT(ISNUMBER(A1517))),"بدون تاريخ",""))</f>
        <v/>
      </c>
    </row>
    <row r="1518">
      <c r="A1518" s="17" t="n"/>
      <c r="B1518" s="5" t="n"/>
      <c r="C1518" s="5" t="n"/>
      <c r="D1518" s="14" t="n"/>
      <c r="E1518" s="5" t="n"/>
      <c r="F1518" s="6">
        <f>IF(B1518&amp;""="","",IFERROR(INDEX('المستفيدون'!$B$6:$B$505,MATCH(B1518&amp;"",'المستفيدون'!$A$6:$A$505,0))&amp;"","كود غير موجود"))</f>
        <v/>
      </c>
      <c r="G1518" s="6">
        <f>IF(F1518="كود غير موجود","راجع الكود",IF(AND(N(D1518)&gt;0,NOT(ISNUMBER(A1518))),"بدون تاريخ",""))</f>
        <v/>
      </c>
    </row>
    <row r="1519">
      <c r="A1519" s="17" t="n"/>
      <c r="B1519" s="5" t="n"/>
      <c r="C1519" s="5" t="n"/>
      <c r="D1519" s="14" t="n"/>
      <c r="E1519" s="5" t="n"/>
      <c r="F1519" s="6">
        <f>IF(B1519&amp;""="","",IFERROR(INDEX('المستفيدون'!$B$6:$B$505,MATCH(B1519&amp;"",'المستفيدون'!$A$6:$A$505,0))&amp;"","كود غير موجود"))</f>
        <v/>
      </c>
      <c r="G1519" s="6">
        <f>IF(F1519="كود غير موجود","راجع الكود",IF(AND(N(D1519)&gt;0,NOT(ISNUMBER(A1519))),"بدون تاريخ",""))</f>
        <v/>
      </c>
    </row>
    <row r="1520">
      <c r="A1520" s="17" t="n"/>
      <c r="B1520" s="5" t="n"/>
      <c r="C1520" s="5" t="n"/>
      <c r="D1520" s="14" t="n"/>
      <c r="E1520" s="5" t="n"/>
      <c r="F1520" s="6">
        <f>IF(B1520&amp;""="","",IFERROR(INDEX('المستفيدون'!$B$6:$B$505,MATCH(B1520&amp;"",'المستفيدون'!$A$6:$A$505,0))&amp;"","كود غير موجود"))</f>
        <v/>
      </c>
      <c r="G1520" s="6">
        <f>IF(F1520="كود غير موجود","راجع الكود",IF(AND(N(D1520)&gt;0,NOT(ISNUMBER(A1520))),"بدون تاريخ",""))</f>
        <v/>
      </c>
    </row>
    <row r="1521">
      <c r="A1521" s="17" t="n"/>
      <c r="B1521" s="5" t="n"/>
      <c r="C1521" s="5" t="n"/>
      <c r="D1521" s="14" t="n"/>
      <c r="E1521" s="5" t="n"/>
      <c r="F1521" s="6">
        <f>IF(B1521&amp;""="","",IFERROR(INDEX('المستفيدون'!$B$6:$B$505,MATCH(B1521&amp;"",'المستفيدون'!$A$6:$A$505,0))&amp;"","كود غير موجود"))</f>
        <v/>
      </c>
      <c r="G1521" s="6">
        <f>IF(F1521="كود غير موجود","راجع الكود",IF(AND(N(D1521)&gt;0,NOT(ISNUMBER(A1521))),"بدون تاريخ",""))</f>
        <v/>
      </c>
    </row>
    <row r="1522">
      <c r="A1522" s="17" t="n"/>
      <c r="B1522" s="5" t="n"/>
      <c r="C1522" s="5" t="n"/>
      <c r="D1522" s="14" t="n"/>
      <c r="E1522" s="5" t="n"/>
      <c r="F1522" s="6">
        <f>IF(B1522&amp;""="","",IFERROR(INDEX('المستفيدون'!$B$6:$B$505,MATCH(B1522&amp;"",'المستفيدون'!$A$6:$A$505,0))&amp;"","كود غير موجود"))</f>
        <v/>
      </c>
      <c r="G1522" s="6">
        <f>IF(F1522="كود غير موجود","راجع الكود",IF(AND(N(D1522)&gt;0,NOT(ISNUMBER(A1522))),"بدون تاريخ",""))</f>
        <v/>
      </c>
    </row>
    <row r="1523">
      <c r="A1523" s="17" t="n"/>
      <c r="B1523" s="5" t="n"/>
      <c r="C1523" s="5" t="n"/>
      <c r="D1523" s="14" t="n"/>
      <c r="E1523" s="5" t="n"/>
      <c r="F1523" s="6">
        <f>IF(B1523&amp;""="","",IFERROR(INDEX('المستفيدون'!$B$6:$B$505,MATCH(B1523&amp;"",'المستفيدون'!$A$6:$A$505,0))&amp;"","كود غير موجود"))</f>
        <v/>
      </c>
      <c r="G1523" s="6">
        <f>IF(F1523="كود غير موجود","راجع الكود",IF(AND(N(D1523)&gt;0,NOT(ISNUMBER(A1523))),"بدون تاريخ",""))</f>
        <v/>
      </c>
    </row>
    <row r="1524">
      <c r="A1524" s="17" t="n"/>
      <c r="B1524" s="5" t="n"/>
      <c r="C1524" s="5" t="n"/>
      <c r="D1524" s="14" t="n"/>
      <c r="E1524" s="5" t="n"/>
      <c r="F1524" s="6">
        <f>IF(B1524&amp;""="","",IFERROR(INDEX('المستفيدون'!$B$6:$B$505,MATCH(B1524&amp;"",'المستفيدون'!$A$6:$A$505,0))&amp;"","كود غير موجود"))</f>
        <v/>
      </c>
      <c r="G1524" s="6">
        <f>IF(F1524="كود غير موجود","راجع الكود",IF(AND(N(D1524)&gt;0,NOT(ISNUMBER(A1524))),"بدون تاريخ",""))</f>
        <v/>
      </c>
    </row>
    <row r="1525">
      <c r="A1525" s="17" t="n"/>
      <c r="B1525" s="5" t="n"/>
      <c r="C1525" s="5" t="n"/>
      <c r="D1525" s="14" t="n"/>
      <c r="E1525" s="5" t="n"/>
      <c r="F1525" s="6">
        <f>IF(B1525&amp;""="","",IFERROR(INDEX('المستفيدون'!$B$6:$B$505,MATCH(B1525&amp;"",'المستفيدون'!$A$6:$A$505,0))&amp;"","كود غير موجود"))</f>
        <v/>
      </c>
      <c r="G1525" s="6">
        <f>IF(F1525="كود غير موجود","راجع الكود",IF(AND(N(D1525)&gt;0,NOT(ISNUMBER(A1525))),"بدون تاريخ",""))</f>
        <v/>
      </c>
    </row>
    <row r="1526">
      <c r="A1526" s="17" t="n"/>
      <c r="B1526" s="5" t="n"/>
      <c r="C1526" s="5" t="n"/>
      <c r="D1526" s="14" t="n"/>
      <c r="E1526" s="5" t="n"/>
      <c r="F1526" s="6">
        <f>IF(B1526&amp;""="","",IFERROR(INDEX('المستفيدون'!$B$6:$B$505,MATCH(B1526&amp;"",'المستفيدون'!$A$6:$A$505,0))&amp;"","كود غير موجود"))</f>
        <v/>
      </c>
      <c r="G1526" s="6">
        <f>IF(F1526="كود غير موجود","راجع الكود",IF(AND(N(D1526)&gt;0,NOT(ISNUMBER(A1526))),"بدون تاريخ",""))</f>
        <v/>
      </c>
    </row>
    <row r="1527">
      <c r="A1527" s="17" t="n"/>
      <c r="B1527" s="5" t="n"/>
      <c r="C1527" s="5" t="n"/>
      <c r="D1527" s="14" t="n"/>
      <c r="E1527" s="5" t="n"/>
      <c r="F1527" s="6">
        <f>IF(B1527&amp;""="","",IFERROR(INDEX('المستفيدون'!$B$6:$B$505,MATCH(B1527&amp;"",'المستفيدون'!$A$6:$A$505,0))&amp;"","كود غير موجود"))</f>
        <v/>
      </c>
      <c r="G1527" s="6">
        <f>IF(F1527="كود غير موجود","راجع الكود",IF(AND(N(D1527)&gt;0,NOT(ISNUMBER(A1527))),"بدون تاريخ",""))</f>
        <v/>
      </c>
    </row>
    <row r="1528">
      <c r="A1528" s="17" t="n"/>
      <c r="B1528" s="5" t="n"/>
      <c r="C1528" s="5" t="n"/>
      <c r="D1528" s="14" t="n"/>
      <c r="E1528" s="5" t="n"/>
      <c r="F1528" s="6">
        <f>IF(B1528&amp;""="","",IFERROR(INDEX('المستفيدون'!$B$6:$B$505,MATCH(B1528&amp;"",'المستفيدون'!$A$6:$A$505,0))&amp;"","كود غير موجود"))</f>
        <v/>
      </c>
      <c r="G1528" s="6">
        <f>IF(F1528="كود غير موجود","راجع الكود",IF(AND(N(D1528)&gt;0,NOT(ISNUMBER(A1528))),"بدون تاريخ",""))</f>
        <v/>
      </c>
    </row>
    <row r="1529">
      <c r="A1529" s="17" t="n"/>
      <c r="B1529" s="5" t="n"/>
      <c r="C1529" s="5" t="n"/>
      <c r="D1529" s="14" t="n"/>
      <c r="E1529" s="5" t="n"/>
      <c r="F1529" s="6">
        <f>IF(B1529&amp;""="","",IFERROR(INDEX('المستفيدون'!$B$6:$B$505,MATCH(B1529&amp;"",'المستفيدون'!$A$6:$A$505,0))&amp;"","كود غير موجود"))</f>
        <v/>
      </c>
      <c r="G1529" s="6">
        <f>IF(F1529="كود غير موجود","راجع الكود",IF(AND(N(D1529)&gt;0,NOT(ISNUMBER(A1529))),"بدون تاريخ",""))</f>
        <v/>
      </c>
    </row>
    <row r="1530">
      <c r="A1530" s="17" t="n"/>
      <c r="B1530" s="5" t="n"/>
      <c r="C1530" s="5" t="n"/>
      <c r="D1530" s="14" t="n"/>
      <c r="E1530" s="5" t="n"/>
      <c r="F1530" s="6">
        <f>IF(B1530&amp;""="","",IFERROR(INDEX('المستفيدون'!$B$6:$B$505,MATCH(B1530&amp;"",'المستفيدون'!$A$6:$A$505,0))&amp;"","كود غير موجود"))</f>
        <v/>
      </c>
      <c r="G1530" s="6">
        <f>IF(F1530="كود غير موجود","راجع الكود",IF(AND(N(D1530)&gt;0,NOT(ISNUMBER(A1530))),"بدون تاريخ",""))</f>
        <v/>
      </c>
    </row>
    <row r="1531">
      <c r="A1531" s="17" t="n"/>
      <c r="B1531" s="5" t="n"/>
      <c r="C1531" s="5" t="n"/>
      <c r="D1531" s="14" t="n"/>
      <c r="E1531" s="5" t="n"/>
      <c r="F1531" s="6">
        <f>IF(B1531&amp;""="","",IFERROR(INDEX('المستفيدون'!$B$6:$B$505,MATCH(B1531&amp;"",'المستفيدون'!$A$6:$A$505,0))&amp;"","كود غير موجود"))</f>
        <v/>
      </c>
      <c r="G1531" s="6">
        <f>IF(F1531="كود غير موجود","راجع الكود",IF(AND(N(D1531)&gt;0,NOT(ISNUMBER(A1531))),"بدون تاريخ",""))</f>
        <v/>
      </c>
    </row>
    <row r="1532">
      <c r="A1532" s="17" t="n"/>
      <c r="B1532" s="5" t="n"/>
      <c r="C1532" s="5" t="n"/>
      <c r="D1532" s="14" t="n"/>
      <c r="E1532" s="5" t="n"/>
      <c r="F1532" s="6">
        <f>IF(B1532&amp;""="","",IFERROR(INDEX('المستفيدون'!$B$6:$B$505,MATCH(B1532&amp;"",'المستفيدون'!$A$6:$A$505,0))&amp;"","كود غير موجود"))</f>
        <v/>
      </c>
      <c r="G1532" s="6">
        <f>IF(F1532="كود غير موجود","راجع الكود",IF(AND(N(D1532)&gt;0,NOT(ISNUMBER(A1532))),"بدون تاريخ",""))</f>
        <v/>
      </c>
    </row>
    <row r="1533">
      <c r="A1533" s="17" t="n"/>
      <c r="B1533" s="5" t="n"/>
      <c r="C1533" s="5" t="n"/>
      <c r="D1533" s="14" t="n"/>
      <c r="E1533" s="5" t="n"/>
      <c r="F1533" s="6">
        <f>IF(B1533&amp;""="","",IFERROR(INDEX('المستفيدون'!$B$6:$B$505,MATCH(B1533&amp;"",'المستفيدون'!$A$6:$A$505,0))&amp;"","كود غير موجود"))</f>
        <v/>
      </c>
      <c r="G1533" s="6">
        <f>IF(F1533="كود غير موجود","راجع الكود",IF(AND(N(D1533)&gt;0,NOT(ISNUMBER(A1533))),"بدون تاريخ",""))</f>
        <v/>
      </c>
    </row>
    <row r="1534">
      <c r="A1534" s="17" t="n"/>
      <c r="B1534" s="5" t="n"/>
      <c r="C1534" s="5" t="n"/>
      <c r="D1534" s="14" t="n"/>
      <c r="E1534" s="5" t="n"/>
      <c r="F1534" s="6">
        <f>IF(B1534&amp;""="","",IFERROR(INDEX('المستفيدون'!$B$6:$B$505,MATCH(B1534&amp;"",'المستفيدون'!$A$6:$A$505,0))&amp;"","كود غير موجود"))</f>
        <v/>
      </c>
      <c r="G1534" s="6">
        <f>IF(F1534="كود غير موجود","راجع الكود",IF(AND(N(D1534)&gt;0,NOT(ISNUMBER(A1534))),"بدون تاريخ",""))</f>
        <v/>
      </c>
    </row>
    <row r="1535">
      <c r="A1535" s="17" t="n"/>
      <c r="B1535" s="5" t="n"/>
      <c r="C1535" s="5" t="n"/>
      <c r="D1535" s="14" t="n"/>
      <c r="E1535" s="5" t="n"/>
      <c r="F1535" s="6">
        <f>IF(B1535&amp;""="","",IFERROR(INDEX('المستفيدون'!$B$6:$B$505,MATCH(B1535&amp;"",'المستفيدون'!$A$6:$A$505,0))&amp;"","كود غير موجود"))</f>
        <v/>
      </c>
      <c r="G1535" s="6">
        <f>IF(F1535="كود غير موجود","راجع الكود",IF(AND(N(D1535)&gt;0,NOT(ISNUMBER(A1535))),"بدون تاريخ",""))</f>
        <v/>
      </c>
    </row>
    <row r="1536">
      <c r="A1536" s="17" t="n"/>
      <c r="B1536" s="5" t="n"/>
      <c r="C1536" s="5" t="n"/>
      <c r="D1536" s="14" t="n"/>
      <c r="E1536" s="5" t="n"/>
      <c r="F1536" s="6">
        <f>IF(B1536&amp;""="","",IFERROR(INDEX('المستفيدون'!$B$6:$B$505,MATCH(B1536&amp;"",'المستفيدون'!$A$6:$A$505,0))&amp;"","كود غير موجود"))</f>
        <v/>
      </c>
      <c r="G1536" s="6">
        <f>IF(F1536="كود غير موجود","راجع الكود",IF(AND(N(D1536)&gt;0,NOT(ISNUMBER(A1536))),"بدون تاريخ",""))</f>
        <v/>
      </c>
    </row>
    <row r="1537">
      <c r="A1537" s="17" t="n"/>
      <c r="B1537" s="5" t="n"/>
      <c r="C1537" s="5" t="n"/>
      <c r="D1537" s="14" t="n"/>
      <c r="E1537" s="5" t="n"/>
      <c r="F1537" s="6">
        <f>IF(B1537&amp;""="","",IFERROR(INDEX('المستفيدون'!$B$6:$B$505,MATCH(B1537&amp;"",'المستفيدون'!$A$6:$A$505,0))&amp;"","كود غير موجود"))</f>
        <v/>
      </c>
      <c r="G1537" s="6">
        <f>IF(F1537="كود غير موجود","راجع الكود",IF(AND(N(D1537)&gt;0,NOT(ISNUMBER(A1537))),"بدون تاريخ",""))</f>
        <v/>
      </c>
    </row>
    <row r="1538">
      <c r="A1538" s="17" t="n"/>
      <c r="B1538" s="5" t="n"/>
      <c r="C1538" s="5" t="n"/>
      <c r="D1538" s="14" t="n"/>
      <c r="E1538" s="5" t="n"/>
      <c r="F1538" s="6">
        <f>IF(B1538&amp;""="","",IFERROR(INDEX('المستفيدون'!$B$6:$B$505,MATCH(B1538&amp;"",'المستفيدون'!$A$6:$A$505,0))&amp;"","كود غير موجود"))</f>
        <v/>
      </c>
      <c r="G1538" s="6">
        <f>IF(F1538="كود غير موجود","راجع الكود",IF(AND(N(D1538)&gt;0,NOT(ISNUMBER(A1538))),"بدون تاريخ",""))</f>
        <v/>
      </c>
    </row>
    <row r="1539">
      <c r="A1539" s="17" t="n"/>
      <c r="B1539" s="5" t="n"/>
      <c r="C1539" s="5" t="n"/>
      <c r="D1539" s="14" t="n"/>
      <c r="E1539" s="5" t="n"/>
      <c r="F1539" s="6">
        <f>IF(B1539&amp;""="","",IFERROR(INDEX('المستفيدون'!$B$6:$B$505,MATCH(B1539&amp;"",'المستفيدون'!$A$6:$A$505,0))&amp;"","كود غير موجود"))</f>
        <v/>
      </c>
      <c r="G1539" s="6">
        <f>IF(F1539="كود غير موجود","راجع الكود",IF(AND(N(D1539)&gt;0,NOT(ISNUMBER(A1539))),"بدون تاريخ",""))</f>
        <v/>
      </c>
    </row>
    <row r="1540">
      <c r="A1540" s="17" t="n"/>
      <c r="B1540" s="5" t="n"/>
      <c r="C1540" s="5" t="n"/>
      <c r="D1540" s="14" t="n"/>
      <c r="E1540" s="5" t="n"/>
      <c r="F1540" s="6">
        <f>IF(B1540&amp;""="","",IFERROR(INDEX('المستفيدون'!$B$6:$B$505,MATCH(B1540&amp;"",'المستفيدون'!$A$6:$A$505,0))&amp;"","كود غير موجود"))</f>
        <v/>
      </c>
      <c r="G1540" s="6">
        <f>IF(F1540="كود غير موجود","راجع الكود",IF(AND(N(D1540)&gt;0,NOT(ISNUMBER(A1540))),"بدون تاريخ",""))</f>
        <v/>
      </c>
    </row>
    <row r="1541">
      <c r="A1541" s="17" t="n"/>
      <c r="B1541" s="5" t="n"/>
      <c r="C1541" s="5" t="n"/>
      <c r="D1541" s="14" t="n"/>
      <c r="E1541" s="5" t="n"/>
      <c r="F1541" s="6">
        <f>IF(B1541&amp;""="","",IFERROR(INDEX('المستفيدون'!$B$6:$B$505,MATCH(B1541&amp;"",'المستفيدون'!$A$6:$A$505,0))&amp;"","كود غير موجود"))</f>
        <v/>
      </c>
      <c r="G1541" s="6">
        <f>IF(F1541="كود غير موجود","راجع الكود",IF(AND(N(D1541)&gt;0,NOT(ISNUMBER(A1541))),"بدون تاريخ",""))</f>
        <v/>
      </c>
    </row>
    <row r="1542">
      <c r="A1542" s="17" t="n"/>
      <c r="B1542" s="5" t="n"/>
      <c r="C1542" s="5" t="n"/>
      <c r="D1542" s="14" t="n"/>
      <c r="E1542" s="5" t="n"/>
      <c r="F1542" s="6">
        <f>IF(B1542&amp;""="","",IFERROR(INDEX('المستفيدون'!$B$6:$B$505,MATCH(B1542&amp;"",'المستفيدون'!$A$6:$A$505,0))&amp;"","كود غير موجود"))</f>
        <v/>
      </c>
      <c r="G1542" s="6">
        <f>IF(F1542="كود غير موجود","راجع الكود",IF(AND(N(D1542)&gt;0,NOT(ISNUMBER(A1542))),"بدون تاريخ",""))</f>
        <v/>
      </c>
    </row>
    <row r="1543">
      <c r="A1543" s="17" t="n"/>
      <c r="B1543" s="5" t="n"/>
      <c r="C1543" s="5" t="n"/>
      <c r="D1543" s="14" t="n"/>
      <c r="E1543" s="5" t="n"/>
      <c r="F1543" s="6">
        <f>IF(B1543&amp;""="","",IFERROR(INDEX('المستفيدون'!$B$6:$B$505,MATCH(B1543&amp;"",'المستفيدون'!$A$6:$A$505,0))&amp;"","كود غير موجود"))</f>
        <v/>
      </c>
      <c r="G1543" s="6">
        <f>IF(F1543="كود غير موجود","راجع الكود",IF(AND(N(D1543)&gt;0,NOT(ISNUMBER(A1543))),"بدون تاريخ",""))</f>
        <v/>
      </c>
    </row>
    <row r="1544">
      <c r="A1544" s="17" t="n"/>
      <c r="B1544" s="5" t="n"/>
      <c r="C1544" s="5" t="n"/>
      <c r="D1544" s="14" t="n"/>
      <c r="E1544" s="5" t="n"/>
      <c r="F1544" s="6">
        <f>IF(B1544&amp;""="","",IFERROR(INDEX('المستفيدون'!$B$6:$B$505,MATCH(B1544&amp;"",'المستفيدون'!$A$6:$A$505,0))&amp;"","كود غير موجود"))</f>
        <v/>
      </c>
      <c r="G1544" s="6">
        <f>IF(F1544="كود غير موجود","راجع الكود",IF(AND(N(D1544)&gt;0,NOT(ISNUMBER(A1544))),"بدون تاريخ",""))</f>
        <v/>
      </c>
    </row>
    <row r="1545">
      <c r="A1545" s="17" t="n"/>
      <c r="B1545" s="5" t="n"/>
      <c r="C1545" s="5" t="n"/>
      <c r="D1545" s="14" t="n"/>
      <c r="E1545" s="5" t="n"/>
      <c r="F1545" s="6">
        <f>IF(B1545&amp;""="","",IFERROR(INDEX('المستفيدون'!$B$6:$B$505,MATCH(B1545&amp;"",'المستفيدون'!$A$6:$A$505,0))&amp;"","كود غير موجود"))</f>
        <v/>
      </c>
      <c r="G1545" s="6">
        <f>IF(F1545="كود غير موجود","راجع الكود",IF(AND(N(D1545)&gt;0,NOT(ISNUMBER(A1545))),"بدون تاريخ",""))</f>
        <v/>
      </c>
    </row>
    <row r="1546">
      <c r="A1546" s="17" t="n"/>
      <c r="B1546" s="5" t="n"/>
      <c r="C1546" s="5" t="n"/>
      <c r="D1546" s="14" t="n"/>
      <c r="E1546" s="5" t="n"/>
      <c r="F1546" s="6">
        <f>IF(B1546&amp;""="","",IFERROR(INDEX('المستفيدون'!$B$6:$B$505,MATCH(B1546&amp;"",'المستفيدون'!$A$6:$A$505,0))&amp;"","كود غير موجود"))</f>
        <v/>
      </c>
      <c r="G1546" s="6">
        <f>IF(F1546="كود غير موجود","راجع الكود",IF(AND(N(D1546)&gt;0,NOT(ISNUMBER(A1546))),"بدون تاريخ",""))</f>
        <v/>
      </c>
    </row>
    <row r="1547">
      <c r="A1547" s="17" t="n"/>
      <c r="B1547" s="5" t="n"/>
      <c r="C1547" s="5" t="n"/>
      <c r="D1547" s="14" t="n"/>
      <c r="E1547" s="5" t="n"/>
      <c r="F1547" s="6">
        <f>IF(B1547&amp;""="","",IFERROR(INDEX('المستفيدون'!$B$6:$B$505,MATCH(B1547&amp;"",'المستفيدون'!$A$6:$A$505,0))&amp;"","كود غير موجود"))</f>
        <v/>
      </c>
      <c r="G1547" s="6">
        <f>IF(F1547="كود غير موجود","راجع الكود",IF(AND(N(D1547)&gt;0,NOT(ISNUMBER(A1547))),"بدون تاريخ",""))</f>
        <v/>
      </c>
    </row>
    <row r="1548">
      <c r="A1548" s="17" t="n"/>
      <c r="B1548" s="5" t="n"/>
      <c r="C1548" s="5" t="n"/>
      <c r="D1548" s="14" t="n"/>
      <c r="E1548" s="5" t="n"/>
      <c r="F1548" s="6">
        <f>IF(B1548&amp;""="","",IFERROR(INDEX('المستفيدون'!$B$6:$B$505,MATCH(B1548&amp;"",'المستفيدون'!$A$6:$A$505,0))&amp;"","كود غير موجود"))</f>
        <v/>
      </c>
      <c r="G1548" s="6">
        <f>IF(F1548="كود غير موجود","راجع الكود",IF(AND(N(D1548)&gt;0,NOT(ISNUMBER(A1548))),"بدون تاريخ",""))</f>
        <v/>
      </c>
    </row>
    <row r="1549">
      <c r="A1549" s="17" t="n"/>
      <c r="B1549" s="5" t="n"/>
      <c r="C1549" s="5" t="n"/>
      <c r="D1549" s="14" t="n"/>
      <c r="E1549" s="5" t="n"/>
      <c r="F1549" s="6">
        <f>IF(B1549&amp;""="","",IFERROR(INDEX('المستفيدون'!$B$6:$B$505,MATCH(B1549&amp;"",'المستفيدون'!$A$6:$A$505,0))&amp;"","كود غير موجود"))</f>
        <v/>
      </c>
      <c r="G1549" s="6">
        <f>IF(F1549="كود غير موجود","راجع الكود",IF(AND(N(D1549)&gt;0,NOT(ISNUMBER(A1549))),"بدون تاريخ",""))</f>
        <v/>
      </c>
    </row>
    <row r="1550">
      <c r="A1550" s="17" t="n"/>
      <c r="B1550" s="5" t="n"/>
      <c r="C1550" s="5" t="n"/>
      <c r="D1550" s="14" t="n"/>
      <c r="E1550" s="5" t="n"/>
      <c r="F1550" s="6">
        <f>IF(B1550&amp;""="","",IFERROR(INDEX('المستفيدون'!$B$6:$B$505,MATCH(B1550&amp;"",'المستفيدون'!$A$6:$A$505,0))&amp;"","كود غير موجود"))</f>
        <v/>
      </c>
      <c r="G1550" s="6">
        <f>IF(F1550="كود غير موجود","راجع الكود",IF(AND(N(D1550)&gt;0,NOT(ISNUMBER(A1550))),"بدون تاريخ",""))</f>
        <v/>
      </c>
    </row>
    <row r="1551">
      <c r="A1551" s="17" t="n"/>
      <c r="B1551" s="5" t="n"/>
      <c r="C1551" s="5" t="n"/>
      <c r="D1551" s="14" t="n"/>
      <c r="E1551" s="5" t="n"/>
      <c r="F1551" s="6">
        <f>IF(B1551&amp;""="","",IFERROR(INDEX('المستفيدون'!$B$6:$B$505,MATCH(B1551&amp;"",'المستفيدون'!$A$6:$A$505,0))&amp;"","كود غير موجود"))</f>
        <v/>
      </c>
      <c r="G1551" s="6">
        <f>IF(F1551="كود غير موجود","راجع الكود",IF(AND(N(D1551)&gt;0,NOT(ISNUMBER(A1551))),"بدون تاريخ",""))</f>
        <v/>
      </c>
    </row>
    <row r="1552">
      <c r="A1552" s="17" t="n"/>
      <c r="B1552" s="5" t="n"/>
      <c r="C1552" s="5" t="n"/>
      <c r="D1552" s="14" t="n"/>
      <c r="E1552" s="5" t="n"/>
      <c r="F1552" s="6">
        <f>IF(B1552&amp;""="","",IFERROR(INDEX('المستفيدون'!$B$6:$B$505,MATCH(B1552&amp;"",'المستفيدون'!$A$6:$A$505,0))&amp;"","كود غير موجود"))</f>
        <v/>
      </c>
      <c r="G1552" s="6">
        <f>IF(F1552="كود غير موجود","راجع الكود",IF(AND(N(D1552)&gt;0,NOT(ISNUMBER(A1552))),"بدون تاريخ",""))</f>
        <v/>
      </c>
    </row>
    <row r="1553">
      <c r="A1553" s="17" t="n"/>
      <c r="B1553" s="5" t="n"/>
      <c r="C1553" s="5" t="n"/>
      <c r="D1553" s="14" t="n"/>
      <c r="E1553" s="5" t="n"/>
      <c r="F1553" s="6">
        <f>IF(B1553&amp;""="","",IFERROR(INDEX('المستفيدون'!$B$6:$B$505,MATCH(B1553&amp;"",'المستفيدون'!$A$6:$A$505,0))&amp;"","كود غير موجود"))</f>
        <v/>
      </c>
      <c r="G1553" s="6">
        <f>IF(F1553="كود غير موجود","راجع الكود",IF(AND(N(D1553)&gt;0,NOT(ISNUMBER(A1553))),"بدون تاريخ",""))</f>
        <v/>
      </c>
    </row>
    <row r="1554">
      <c r="A1554" s="17" t="n"/>
      <c r="B1554" s="5" t="n"/>
      <c r="C1554" s="5" t="n"/>
      <c r="D1554" s="14" t="n"/>
      <c r="E1554" s="5" t="n"/>
      <c r="F1554" s="6">
        <f>IF(B1554&amp;""="","",IFERROR(INDEX('المستفيدون'!$B$6:$B$505,MATCH(B1554&amp;"",'المستفيدون'!$A$6:$A$505,0))&amp;"","كود غير موجود"))</f>
        <v/>
      </c>
      <c r="G1554" s="6">
        <f>IF(F1554="كود غير موجود","راجع الكود",IF(AND(N(D1554)&gt;0,NOT(ISNUMBER(A1554))),"بدون تاريخ",""))</f>
        <v/>
      </c>
    </row>
    <row r="1555">
      <c r="A1555" s="17" t="n"/>
      <c r="B1555" s="5" t="n"/>
      <c r="C1555" s="5" t="n"/>
      <c r="D1555" s="14" t="n"/>
      <c r="E1555" s="5" t="n"/>
      <c r="F1555" s="6">
        <f>IF(B1555&amp;""="","",IFERROR(INDEX('المستفيدون'!$B$6:$B$505,MATCH(B1555&amp;"",'المستفيدون'!$A$6:$A$505,0))&amp;"","كود غير موجود"))</f>
        <v/>
      </c>
      <c r="G1555" s="6">
        <f>IF(F1555="كود غير موجود","راجع الكود",IF(AND(N(D1555)&gt;0,NOT(ISNUMBER(A1555))),"بدون تاريخ",""))</f>
        <v/>
      </c>
    </row>
    <row r="1556">
      <c r="A1556" s="17" t="n"/>
      <c r="B1556" s="5" t="n"/>
      <c r="C1556" s="5" t="n"/>
      <c r="D1556" s="14" t="n"/>
      <c r="E1556" s="5" t="n"/>
      <c r="F1556" s="6">
        <f>IF(B1556&amp;""="","",IFERROR(INDEX('المستفيدون'!$B$6:$B$505,MATCH(B1556&amp;"",'المستفيدون'!$A$6:$A$505,0))&amp;"","كود غير موجود"))</f>
        <v/>
      </c>
      <c r="G1556" s="6">
        <f>IF(F1556="كود غير موجود","راجع الكود",IF(AND(N(D1556)&gt;0,NOT(ISNUMBER(A1556))),"بدون تاريخ",""))</f>
        <v/>
      </c>
    </row>
    <row r="1557">
      <c r="A1557" s="17" t="n"/>
      <c r="B1557" s="5" t="n"/>
      <c r="C1557" s="5" t="n"/>
      <c r="D1557" s="14" t="n"/>
      <c r="E1557" s="5" t="n"/>
      <c r="F1557" s="6">
        <f>IF(B1557&amp;""="","",IFERROR(INDEX('المستفيدون'!$B$6:$B$505,MATCH(B1557&amp;"",'المستفيدون'!$A$6:$A$505,0))&amp;"","كود غير موجود"))</f>
        <v/>
      </c>
      <c r="G1557" s="6">
        <f>IF(F1557="كود غير موجود","راجع الكود",IF(AND(N(D1557)&gt;0,NOT(ISNUMBER(A1557))),"بدون تاريخ",""))</f>
        <v/>
      </c>
    </row>
    <row r="1558">
      <c r="A1558" s="17" t="n"/>
      <c r="B1558" s="5" t="n"/>
      <c r="C1558" s="5" t="n"/>
      <c r="D1558" s="14" t="n"/>
      <c r="E1558" s="5" t="n"/>
      <c r="F1558" s="6">
        <f>IF(B1558&amp;""="","",IFERROR(INDEX('المستفيدون'!$B$6:$B$505,MATCH(B1558&amp;"",'المستفيدون'!$A$6:$A$505,0))&amp;"","كود غير موجود"))</f>
        <v/>
      </c>
      <c r="G1558" s="6">
        <f>IF(F1558="كود غير موجود","راجع الكود",IF(AND(N(D1558)&gt;0,NOT(ISNUMBER(A1558))),"بدون تاريخ",""))</f>
        <v/>
      </c>
    </row>
    <row r="1559">
      <c r="A1559" s="17" t="n"/>
      <c r="B1559" s="5" t="n"/>
      <c r="C1559" s="5" t="n"/>
      <c r="D1559" s="14" t="n"/>
      <c r="E1559" s="5" t="n"/>
      <c r="F1559" s="6">
        <f>IF(B1559&amp;""="","",IFERROR(INDEX('المستفيدون'!$B$6:$B$505,MATCH(B1559&amp;"",'المستفيدون'!$A$6:$A$505,0))&amp;"","كود غير موجود"))</f>
        <v/>
      </c>
      <c r="G1559" s="6">
        <f>IF(F1559="كود غير موجود","راجع الكود",IF(AND(N(D1559)&gt;0,NOT(ISNUMBER(A1559))),"بدون تاريخ",""))</f>
        <v/>
      </c>
    </row>
    <row r="1560">
      <c r="A1560" s="17" t="n"/>
      <c r="B1560" s="5" t="n"/>
      <c r="C1560" s="5" t="n"/>
      <c r="D1560" s="14" t="n"/>
      <c r="E1560" s="5" t="n"/>
      <c r="F1560" s="6">
        <f>IF(B1560&amp;""="","",IFERROR(INDEX('المستفيدون'!$B$6:$B$505,MATCH(B1560&amp;"",'المستفيدون'!$A$6:$A$505,0))&amp;"","كود غير موجود"))</f>
        <v/>
      </c>
      <c r="G1560" s="6">
        <f>IF(F1560="كود غير موجود","راجع الكود",IF(AND(N(D1560)&gt;0,NOT(ISNUMBER(A1560))),"بدون تاريخ",""))</f>
        <v/>
      </c>
    </row>
    <row r="1561">
      <c r="A1561" s="17" t="n"/>
      <c r="B1561" s="5" t="n"/>
      <c r="C1561" s="5" t="n"/>
      <c r="D1561" s="14" t="n"/>
      <c r="E1561" s="5" t="n"/>
      <c r="F1561" s="6">
        <f>IF(B1561&amp;""="","",IFERROR(INDEX('المستفيدون'!$B$6:$B$505,MATCH(B1561&amp;"",'المستفيدون'!$A$6:$A$505,0))&amp;"","كود غير موجود"))</f>
        <v/>
      </c>
      <c r="G1561" s="6">
        <f>IF(F1561="كود غير موجود","راجع الكود",IF(AND(N(D1561)&gt;0,NOT(ISNUMBER(A1561))),"بدون تاريخ",""))</f>
        <v/>
      </c>
    </row>
    <row r="1562">
      <c r="A1562" s="17" t="n"/>
      <c r="B1562" s="5" t="n"/>
      <c r="C1562" s="5" t="n"/>
      <c r="D1562" s="14" t="n"/>
      <c r="E1562" s="5" t="n"/>
      <c r="F1562" s="6">
        <f>IF(B1562&amp;""="","",IFERROR(INDEX('المستفيدون'!$B$6:$B$505,MATCH(B1562&amp;"",'المستفيدون'!$A$6:$A$505,0))&amp;"","كود غير موجود"))</f>
        <v/>
      </c>
      <c r="G1562" s="6">
        <f>IF(F1562="كود غير موجود","راجع الكود",IF(AND(N(D1562)&gt;0,NOT(ISNUMBER(A1562))),"بدون تاريخ",""))</f>
        <v/>
      </c>
    </row>
    <row r="1563">
      <c r="A1563" s="17" t="n"/>
      <c r="B1563" s="5" t="n"/>
      <c r="C1563" s="5" t="n"/>
      <c r="D1563" s="14" t="n"/>
      <c r="E1563" s="5" t="n"/>
      <c r="F1563" s="6">
        <f>IF(B1563&amp;""="","",IFERROR(INDEX('المستفيدون'!$B$6:$B$505,MATCH(B1563&amp;"",'المستفيدون'!$A$6:$A$505,0))&amp;"","كود غير موجود"))</f>
        <v/>
      </c>
      <c r="G1563" s="6">
        <f>IF(F1563="كود غير موجود","راجع الكود",IF(AND(N(D1563)&gt;0,NOT(ISNUMBER(A1563))),"بدون تاريخ",""))</f>
        <v/>
      </c>
    </row>
    <row r="1564">
      <c r="A1564" s="17" t="n"/>
      <c r="B1564" s="5" t="n"/>
      <c r="C1564" s="5" t="n"/>
      <c r="D1564" s="14" t="n"/>
      <c r="E1564" s="5" t="n"/>
      <c r="F1564" s="6">
        <f>IF(B1564&amp;""="","",IFERROR(INDEX('المستفيدون'!$B$6:$B$505,MATCH(B1564&amp;"",'المستفيدون'!$A$6:$A$505,0))&amp;"","كود غير موجود"))</f>
        <v/>
      </c>
      <c r="G1564" s="6">
        <f>IF(F1564="كود غير موجود","راجع الكود",IF(AND(N(D1564)&gt;0,NOT(ISNUMBER(A1564))),"بدون تاريخ",""))</f>
        <v/>
      </c>
    </row>
    <row r="1565">
      <c r="A1565" s="17" t="n"/>
      <c r="B1565" s="5" t="n"/>
      <c r="C1565" s="5" t="n"/>
      <c r="D1565" s="14" t="n"/>
      <c r="E1565" s="5" t="n"/>
      <c r="F1565" s="6">
        <f>IF(B1565&amp;""="","",IFERROR(INDEX('المستفيدون'!$B$6:$B$505,MATCH(B1565&amp;"",'المستفيدون'!$A$6:$A$505,0))&amp;"","كود غير موجود"))</f>
        <v/>
      </c>
      <c r="G1565" s="6">
        <f>IF(F1565="كود غير موجود","راجع الكود",IF(AND(N(D1565)&gt;0,NOT(ISNUMBER(A1565))),"بدون تاريخ",""))</f>
        <v/>
      </c>
    </row>
    <row r="1566">
      <c r="A1566" s="17" t="n"/>
      <c r="B1566" s="5" t="n"/>
      <c r="C1566" s="5" t="n"/>
      <c r="D1566" s="14" t="n"/>
      <c r="E1566" s="5" t="n"/>
      <c r="F1566" s="6">
        <f>IF(B1566&amp;""="","",IFERROR(INDEX('المستفيدون'!$B$6:$B$505,MATCH(B1566&amp;"",'المستفيدون'!$A$6:$A$505,0))&amp;"","كود غير موجود"))</f>
        <v/>
      </c>
      <c r="G1566" s="6">
        <f>IF(F1566="كود غير موجود","راجع الكود",IF(AND(N(D1566)&gt;0,NOT(ISNUMBER(A1566))),"بدون تاريخ",""))</f>
        <v/>
      </c>
    </row>
    <row r="1567">
      <c r="A1567" s="17" t="n"/>
      <c r="B1567" s="5" t="n"/>
      <c r="C1567" s="5" t="n"/>
      <c r="D1567" s="14" t="n"/>
      <c r="E1567" s="5" t="n"/>
      <c r="F1567" s="6">
        <f>IF(B1567&amp;""="","",IFERROR(INDEX('المستفيدون'!$B$6:$B$505,MATCH(B1567&amp;"",'المستفيدون'!$A$6:$A$505,0))&amp;"","كود غير موجود"))</f>
        <v/>
      </c>
      <c r="G1567" s="6">
        <f>IF(F1567="كود غير موجود","راجع الكود",IF(AND(N(D1567)&gt;0,NOT(ISNUMBER(A1567))),"بدون تاريخ",""))</f>
        <v/>
      </c>
    </row>
    <row r="1568">
      <c r="A1568" s="17" t="n"/>
      <c r="B1568" s="5" t="n"/>
      <c r="C1568" s="5" t="n"/>
      <c r="D1568" s="14" t="n"/>
      <c r="E1568" s="5" t="n"/>
      <c r="F1568" s="6">
        <f>IF(B1568&amp;""="","",IFERROR(INDEX('المستفيدون'!$B$6:$B$505,MATCH(B1568&amp;"",'المستفيدون'!$A$6:$A$505,0))&amp;"","كود غير موجود"))</f>
        <v/>
      </c>
      <c r="G1568" s="6">
        <f>IF(F1568="كود غير موجود","راجع الكود",IF(AND(N(D1568)&gt;0,NOT(ISNUMBER(A1568))),"بدون تاريخ",""))</f>
        <v/>
      </c>
    </row>
    <row r="1569">
      <c r="A1569" s="17" t="n"/>
      <c r="B1569" s="5" t="n"/>
      <c r="C1569" s="5" t="n"/>
      <c r="D1569" s="14" t="n"/>
      <c r="E1569" s="5" t="n"/>
      <c r="F1569" s="6">
        <f>IF(B1569&amp;""="","",IFERROR(INDEX('المستفيدون'!$B$6:$B$505,MATCH(B1569&amp;"",'المستفيدون'!$A$6:$A$505,0))&amp;"","كود غير موجود"))</f>
        <v/>
      </c>
      <c r="G1569" s="6">
        <f>IF(F1569="كود غير موجود","راجع الكود",IF(AND(N(D1569)&gt;0,NOT(ISNUMBER(A1569))),"بدون تاريخ",""))</f>
        <v/>
      </c>
    </row>
    <row r="1570">
      <c r="A1570" s="17" t="n"/>
      <c r="B1570" s="5" t="n"/>
      <c r="C1570" s="5" t="n"/>
      <c r="D1570" s="14" t="n"/>
      <c r="E1570" s="5" t="n"/>
      <c r="F1570" s="6">
        <f>IF(B1570&amp;""="","",IFERROR(INDEX('المستفيدون'!$B$6:$B$505,MATCH(B1570&amp;"",'المستفيدون'!$A$6:$A$505,0))&amp;"","كود غير موجود"))</f>
        <v/>
      </c>
      <c r="G1570" s="6">
        <f>IF(F1570="كود غير موجود","راجع الكود",IF(AND(N(D1570)&gt;0,NOT(ISNUMBER(A1570))),"بدون تاريخ",""))</f>
        <v/>
      </c>
    </row>
    <row r="1571">
      <c r="A1571" s="17" t="n"/>
      <c r="B1571" s="5" t="n"/>
      <c r="C1571" s="5" t="n"/>
      <c r="D1571" s="14" t="n"/>
      <c r="E1571" s="5" t="n"/>
      <c r="F1571" s="6">
        <f>IF(B1571&amp;""="","",IFERROR(INDEX('المستفيدون'!$B$6:$B$505,MATCH(B1571&amp;"",'المستفيدون'!$A$6:$A$505,0))&amp;"","كود غير موجود"))</f>
        <v/>
      </c>
      <c r="G1571" s="6">
        <f>IF(F1571="كود غير موجود","راجع الكود",IF(AND(N(D1571)&gt;0,NOT(ISNUMBER(A1571))),"بدون تاريخ",""))</f>
        <v/>
      </c>
    </row>
    <row r="1572">
      <c r="A1572" s="17" t="n"/>
      <c r="B1572" s="5" t="n"/>
      <c r="C1572" s="5" t="n"/>
      <c r="D1572" s="14" t="n"/>
      <c r="E1572" s="5" t="n"/>
      <c r="F1572" s="6">
        <f>IF(B1572&amp;""="","",IFERROR(INDEX('المستفيدون'!$B$6:$B$505,MATCH(B1572&amp;"",'المستفيدون'!$A$6:$A$505,0))&amp;"","كود غير موجود"))</f>
        <v/>
      </c>
      <c r="G1572" s="6">
        <f>IF(F1572="كود غير موجود","راجع الكود",IF(AND(N(D1572)&gt;0,NOT(ISNUMBER(A1572))),"بدون تاريخ",""))</f>
        <v/>
      </c>
    </row>
    <row r="1573">
      <c r="A1573" s="17" t="n"/>
      <c r="B1573" s="5" t="n"/>
      <c r="C1573" s="5" t="n"/>
      <c r="D1573" s="14" t="n"/>
      <c r="E1573" s="5" t="n"/>
      <c r="F1573" s="6">
        <f>IF(B1573&amp;""="","",IFERROR(INDEX('المستفيدون'!$B$6:$B$505,MATCH(B1573&amp;"",'المستفيدون'!$A$6:$A$505,0))&amp;"","كود غير موجود"))</f>
        <v/>
      </c>
      <c r="G1573" s="6">
        <f>IF(F1573="كود غير موجود","راجع الكود",IF(AND(N(D1573)&gt;0,NOT(ISNUMBER(A1573))),"بدون تاريخ",""))</f>
        <v/>
      </c>
    </row>
    <row r="1574">
      <c r="A1574" s="17" t="n"/>
      <c r="B1574" s="5" t="n"/>
      <c r="C1574" s="5" t="n"/>
      <c r="D1574" s="14" t="n"/>
      <c r="E1574" s="5" t="n"/>
      <c r="F1574" s="6">
        <f>IF(B1574&amp;""="","",IFERROR(INDEX('المستفيدون'!$B$6:$B$505,MATCH(B1574&amp;"",'المستفيدون'!$A$6:$A$505,0))&amp;"","كود غير موجود"))</f>
        <v/>
      </c>
      <c r="G1574" s="6">
        <f>IF(F1574="كود غير موجود","راجع الكود",IF(AND(N(D1574)&gt;0,NOT(ISNUMBER(A1574))),"بدون تاريخ",""))</f>
        <v/>
      </c>
    </row>
    <row r="1575">
      <c r="A1575" s="17" t="n"/>
      <c r="B1575" s="5" t="n"/>
      <c r="C1575" s="5" t="n"/>
      <c r="D1575" s="14" t="n"/>
      <c r="E1575" s="5" t="n"/>
      <c r="F1575" s="6">
        <f>IF(B1575&amp;""="","",IFERROR(INDEX('المستفيدون'!$B$6:$B$505,MATCH(B1575&amp;"",'المستفيدون'!$A$6:$A$505,0))&amp;"","كود غير موجود"))</f>
        <v/>
      </c>
      <c r="G1575" s="6">
        <f>IF(F1575="كود غير موجود","راجع الكود",IF(AND(N(D1575)&gt;0,NOT(ISNUMBER(A1575))),"بدون تاريخ",""))</f>
        <v/>
      </c>
    </row>
    <row r="1576">
      <c r="A1576" s="17" t="n"/>
      <c r="B1576" s="5" t="n"/>
      <c r="C1576" s="5" t="n"/>
      <c r="D1576" s="14" t="n"/>
      <c r="E1576" s="5" t="n"/>
      <c r="F1576" s="6">
        <f>IF(B1576&amp;""="","",IFERROR(INDEX('المستفيدون'!$B$6:$B$505,MATCH(B1576&amp;"",'المستفيدون'!$A$6:$A$505,0))&amp;"","كود غير موجود"))</f>
        <v/>
      </c>
      <c r="G1576" s="6">
        <f>IF(F1576="كود غير موجود","راجع الكود",IF(AND(N(D1576)&gt;0,NOT(ISNUMBER(A1576))),"بدون تاريخ",""))</f>
        <v/>
      </c>
    </row>
    <row r="1577">
      <c r="A1577" s="17" t="n"/>
      <c r="B1577" s="5" t="n"/>
      <c r="C1577" s="5" t="n"/>
      <c r="D1577" s="14" t="n"/>
      <c r="E1577" s="5" t="n"/>
      <c r="F1577" s="6">
        <f>IF(B1577&amp;""="","",IFERROR(INDEX('المستفيدون'!$B$6:$B$505,MATCH(B1577&amp;"",'المستفيدون'!$A$6:$A$505,0))&amp;"","كود غير موجود"))</f>
        <v/>
      </c>
      <c r="G1577" s="6">
        <f>IF(F1577="كود غير موجود","راجع الكود",IF(AND(N(D1577)&gt;0,NOT(ISNUMBER(A1577))),"بدون تاريخ",""))</f>
        <v/>
      </c>
    </row>
    <row r="1578">
      <c r="A1578" s="17" t="n"/>
      <c r="B1578" s="5" t="n"/>
      <c r="C1578" s="5" t="n"/>
      <c r="D1578" s="14" t="n"/>
      <c r="E1578" s="5" t="n"/>
      <c r="F1578" s="6">
        <f>IF(B1578&amp;""="","",IFERROR(INDEX('المستفيدون'!$B$6:$B$505,MATCH(B1578&amp;"",'المستفيدون'!$A$6:$A$505,0))&amp;"","كود غير موجود"))</f>
        <v/>
      </c>
      <c r="G1578" s="6">
        <f>IF(F1578="كود غير موجود","راجع الكود",IF(AND(N(D1578)&gt;0,NOT(ISNUMBER(A1578))),"بدون تاريخ",""))</f>
        <v/>
      </c>
    </row>
    <row r="1579">
      <c r="A1579" s="17" t="n"/>
      <c r="B1579" s="5" t="n"/>
      <c r="C1579" s="5" t="n"/>
      <c r="D1579" s="14" t="n"/>
      <c r="E1579" s="5" t="n"/>
      <c r="F1579" s="6">
        <f>IF(B1579&amp;""="","",IFERROR(INDEX('المستفيدون'!$B$6:$B$505,MATCH(B1579&amp;"",'المستفيدون'!$A$6:$A$505,0))&amp;"","كود غير موجود"))</f>
        <v/>
      </c>
      <c r="G1579" s="6">
        <f>IF(F1579="كود غير موجود","راجع الكود",IF(AND(N(D1579)&gt;0,NOT(ISNUMBER(A1579))),"بدون تاريخ",""))</f>
        <v/>
      </c>
    </row>
    <row r="1580">
      <c r="A1580" s="17" t="n"/>
      <c r="B1580" s="5" t="n"/>
      <c r="C1580" s="5" t="n"/>
      <c r="D1580" s="14" t="n"/>
      <c r="E1580" s="5" t="n"/>
      <c r="F1580" s="6">
        <f>IF(B1580&amp;""="","",IFERROR(INDEX('المستفيدون'!$B$6:$B$505,MATCH(B1580&amp;"",'المستفيدون'!$A$6:$A$505,0))&amp;"","كود غير موجود"))</f>
        <v/>
      </c>
      <c r="G1580" s="6">
        <f>IF(F1580="كود غير موجود","راجع الكود",IF(AND(N(D1580)&gt;0,NOT(ISNUMBER(A1580))),"بدون تاريخ",""))</f>
        <v/>
      </c>
    </row>
    <row r="1581">
      <c r="A1581" s="17" t="n"/>
      <c r="B1581" s="5" t="n"/>
      <c r="C1581" s="5" t="n"/>
      <c r="D1581" s="14" t="n"/>
      <c r="E1581" s="5" t="n"/>
      <c r="F1581" s="6">
        <f>IF(B1581&amp;""="","",IFERROR(INDEX('المستفيدون'!$B$6:$B$505,MATCH(B1581&amp;"",'المستفيدون'!$A$6:$A$505,0))&amp;"","كود غير موجود"))</f>
        <v/>
      </c>
      <c r="G1581" s="6">
        <f>IF(F1581="كود غير موجود","راجع الكود",IF(AND(N(D1581)&gt;0,NOT(ISNUMBER(A1581))),"بدون تاريخ",""))</f>
        <v/>
      </c>
    </row>
    <row r="1582">
      <c r="A1582" s="17" t="n"/>
      <c r="B1582" s="5" t="n"/>
      <c r="C1582" s="5" t="n"/>
      <c r="D1582" s="14" t="n"/>
      <c r="E1582" s="5" t="n"/>
      <c r="F1582" s="6">
        <f>IF(B1582&amp;""="","",IFERROR(INDEX('المستفيدون'!$B$6:$B$505,MATCH(B1582&amp;"",'المستفيدون'!$A$6:$A$505,0))&amp;"","كود غير موجود"))</f>
        <v/>
      </c>
      <c r="G1582" s="6">
        <f>IF(F1582="كود غير موجود","راجع الكود",IF(AND(N(D1582)&gt;0,NOT(ISNUMBER(A1582))),"بدون تاريخ",""))</f>
        <v/>
      </c>
    </row>
    <row r="1583">
      <c r="A1583" s="17" t="n"/>
      <c r="B1583" s="5" t="n"/>
      <c r="C1583" s="5" t="n"/>
      <c r="D1583" s="14" t="n"/>
      <c r="E1583" s="5" t="n"/>
      <c r="F1583" s="6">
        <f>IF(B1583&amp;""="","",IFERROR(INDEX('المستفيدون'!$B$6:$B$505,MATCH(B1583&amp;"",'المستفيدون'!$A$6:$A$505,0))&amp;"","كود غير موجود"))</f>
        <v/>
      </c>
      <c r="G1583" s="6">
        <f>IF(F1583="كود غير موجود","راجع الكود",IF(AND(N(D1583)&gt;0,NOT(ISNUMBER(A1583))),"بدون تاريخ",""))</f>
        <v/>
      </c>
    </row>
    <row r="1584">
      <c r="A1584" s="17" t="n"/>
      <c r="B1584" s="5" t="n"/>
      <c r="C1584" s="5" t="n"/>
      <c r="D1584" s="14" t="n"/>
      <c r="E1584" s="5" t="n"/>
      <c r="F1584" s="6">
        <f>IF(B1584&amp;""="","",IFERROR(INDEX('المستفيدون'!$B$6:$B$505,MATCH(B1584&amp;"",'المستفيدون'!$A$6:$A$505,0))&amp;"","كود غير موجود"))</f>
        <v/>
      </c>
      <c r="G1584" s="6">
        <f>IF(F1584="كود غير موجود","راجع الكود",IF(AND(N(D1584)&gt;0,NOT(ISNUMBER(A1584))),"بدون تاريخ",""))</f>
        <v/>
      </c>
    </row>
    <row r="1585">
      <c r="A1585" s="17" t="n"/>
      <c r="B1585" s="5" t="n"/>
      <c r="C1585" s="5" t="n"/>
      <c r="D1585" s="14" t="n"/>
      <c r="E1585" s="5" t="n"/>
      <c r="F1585" s="6">
        <f>IF(B1585&amp;""="","",IFERROR(INDEX('المستفيدون'!$B$6:$B$505,MATCH(B1585&amp;"",'المستفيدون'!$A$6:$A$505,0))&amp;"","كود غير موجود"))</f>
        <v/>
      </c>
      <c r="G1585" s="6">
        <f>IF(F1585="كود غير موجود","راجع الكود",IF(AND(N(D1585)&gt;0,NOT(ISNUMBER(A1585))),"بدون تاريخ",""))</f>
        <v/>
      </c>
    </row>
    <row r="1586">
      <c r="A1586" s="17" t="n"/>
      <c r="B1586" s="5" t="n"/>
      <c r="C1586" s="5" t="n"/>
      <c r="D1586" s="14" t="n"/>
      <c r="E1586" s="5" t="n"/>
      <c r="F1586" s="6">
        <f>IF(B1586&amp;""="","",IFERROR(INDEX('المستفيدون'!$B$6:$B$505,MATCH(B1586&amp;"",'المستفيدون'!$A$6:$A$505,0))&amp;"","كود غير موجود"))</f>
        <v/>
      </c>
      <c r="G1586" s="6">
        <f>IF(F1586="كود غير موجود","راجع الكود",IF(AND(N(D1586)&gt;0,NOT(ISNUMBER(A1586))),"بدون تاريخ",""))</f>
        <v/>
      </c>
    </row>
    <row r="1587">
      <c r="A1587" s="17" t="n"/>
      <c r="B1587" s="5" t="n"/>
      <c r="C1587" s="5" t="n"/>
      <c r="D1587" s="14" t="n"/>
      <c r="E1587" s="5" t="n"/>
      <c r="F1587" s="6">
        <f>IF(B1587&amp;""="","",IFERROR(INDEX('المستفيدون'!$B$6:$B$505,MATCH(B1587&amp;"",'المستفيدون'!$A$6:$A$505,0))&amp;"","كود غير موجود"))</f>
        <v/>
      </c>
      <c r="G1587" s="6">
        <f>IF(F1587="كود غير موجود","راجع الكود",IF(AND(N(D1587)&gt;0,NOT(ISNUMBER(A1587))),"بدون تاريخ",""))</f>
        <v/>
      </c>
    </row>
    <row r="1588">
      <c r="A1588" s="17" t="n"/>
      <c r="B1588" s="5" t="n"/>
      <c r="C1588" s="5" t="n"/>
      <c r="D1588" s="14" t="n"/>
      <c r="E1588" s="5" t="n"/>
      <c r="F1588" s="6">
        <f>IF(B1588&amp;""="","",IFERROR(INDEX('المستفيدون'!$B$6:$B$505,MATCH(B1588&amp;"",'المستفيدون'!$A$6:$A$505,0))&amp;"","كود غير موجود"))</f>
        <v/>
      </c>
      <c r="G1588" s="6">
        <f>IF(F1588="كود غير موجود","راجع الكود",IF(AND(N(D1588)&gt;0,NOT(ISNUMBER(A1588))),"بدون تاريخ",""))</f>
        <v/>
      </c>
    </row>
    <row r="1589">
      <c r="A1589" s="17" t="n"/>
      <c r="B1589" s="5" t="n"/>
      <c r="C1589" s="5" t="n"/>
      <c r="D1589" s="14" t="n"/>
      <c r="E1589" s="5" t="n"/>
      <c r="F1589" s="6">
        <f>IF(B1589&amp;""="","",IFERROR(INDEX('المستفيدون'!$B$6:$B$505,MATCH(B1589&amp;"",'المستفيدون'!$A$6:$A$505,0))&amp;"","كود غير موجود"))</f>
        <v/>
      </c>
      <c r="G1589" s="6">
        <f>IF(F1589="كود غير موجود","راجع الكود",IF(AND(N(D1589)&gt;0,NOT(ISNUMBER(A1589))),"بدون تاريخ",""))</f>
        <v/>
      </c>
    </row>
    <row r="1590">
      <c r="A1590" s="17" t="n"/>
      <c r="B1590" s="5" t="n"/>
      <c r="C1590" s="5" t="n"/>
      <c r="D1590" s="14" t="n"/>
      <c r="E1590" s="5" t="n"/>
      <c r="F1590" s="6">
        <f>IF(B1590&amp;""="","",IFERROR(INDEX('المستفيدون'!$B$6:$B$505,MATCH(B1590&amp;"",'المستفيدون'!$A$6:$A$505,0))&amp;"","كود غير موجود"))</f>
        <v/>
      </c>
      <c r="G1590" s="6">
        <f>IF(F1590="كود غير موجود","راجع الكود",IF(AND(N(D1590)&gt;0,NOT(ISNUMBER(A1590))),"بدون تاريخ",""))</f>
        <v/>
      </c>
    </row>
    <row r="1591">
      <c r="A1591" s="17" t="n"/>
      <c r="B1591" s="5" t="n"/>
      <c r="C1591" s="5" t="n"/>
      <c r="D1591" s="14" t="n"/>
      <c r="E1591" s="5" t="n"/>
      <c r="F1591" s="6">
        <f>IF(B1591&amp;""="","",IFERROR(INDEX('المستفيدون'!$B$6:$B$505,MATCH(B1591&amp;"",'المستفيدون'!$A$6:$A$505,0))&amp;"","كود غير موجود"))</f>
        <v/>
      </c>
      <c r="G1591" s="6">
        <f>IF(F1591="كود غير موجود","راجع الكود",IF(AND(N(D1591)&gt;0,NOT(ISNUMBER(A1591))),"بدون تاريخ",""))</f>
        <v/>
      </c>
    </row>
    <row r="1592">
      <c r="A1592" s="17" t="n"/>
      <c r="B1592" s="5" t="n"/>
      <c r="C1592" s="5" t="n"/>
      <c r="D1592" s="14" t="n"/>
      <c r="E1592" s="5" t="n"/>
      <c r="F1592" s="6">
        <f>IF(B1592&amp;""="","",IFERROR(INDEX('المستفيدون'!$B$6:$B$505,MATCH(B1592&amp;"",'المستفيدون'!$A$6:$A$505,0))&amp;"","كود غير موجود"))</f>
        <v/>
      </c>
      <c r="G1592" s="6">
        <f>IF(F1592="كود غير موجود","راجع الكود",IF(AND(N(D1592)&gt;0,NOT(ISNUMBER(A1592))),"بدون تاريخ",""))</f>
        <v/>
      </c>
    </row>
    <row r="1593">
      <c r="A1593" s="17" t="n"/>
      <c r="B1593" s="5" t="n"/>
      <c r="C1593" s="5" t="n"/>
      <c r="D1593" s="14" t="n"/>
      <c r="E1593" s="5" t="n"/>
      <c r="F1593" s="6">
        <f>IF(B1593&amp;""="","",IFERROR(INDEX('المستفيدون'!$B$6:$B$505,MATCH(B1593&amp;"",'المستفيدون'!$A$6:$A$505,0))&amp;"","كود غير موجود"))</f>
        <v/>
      </c>
      <c r="G1593" s="6">
        <f>IF(F1593="كود غير موجود","راجع الكود",IF(AND(N(D1593)&gt;0,NOT(ISNUMBER(A1593))),"بدون تاريخ",""))</f>
        <v/>
      </c>
    </row>
    <row r="1594">
      <c r="A1594" s="17" t="n"/>
      <c r="B1594" s="5" t="n"/>
      <c r="C1594" s="5" t="n"/>
      <c r="D1594" s="14" t="n"/>
      <c r="E1594" s="5" t="n"/>
      <c r="F1594" s="6">
        <f>IF(B1594&amp;""="","",IFERROR(INDEX('المستفيدون'!$B$6:$B$505,MATCH(B1594&amp;"",'المستفيدون'!$A$6:$A$505,0))&amp;"","كود غير موجود"))</f>
        <v/>
      </c>
      <c r="G1594" s="6">
        <f>IF(F1594="كود غير موجود","راجع الكود",IF(AND(N(D1594)&gt;0,NOT(ISNUMBER(A1594))),"بدون تاريخ",""))</f>
        <v/>
      </c>
    </row>
    <row r="1595">
      <c r="A1595" s="17" t="n"/>
      <c r="B1595" s="5" t="n"/>
      <c r="C1595" s="5" t="n"/>
      <c r="D1595" s="14" t="n"/>
      <c r="E1595" s="5" t="n"/>
      <c r="F1595" s="6">
        <f>IF(B1595&amp;""="","",IFERROR(INDEX('المستفيدون'!$B$6:$B$505,MATCH(B1595&amp;"",'المستفيدون'!$A$6:$A$505,0))&amp;"","كود غير موجود"))</f>
        <v/>
      </c>
      <c r="G1595" s="6">
        <f>IF(F1595="كود غير موجود","راجع الكود",IF(AND(N(D1595)&gt;0,NOT(ISNUMBER(A1595))),"بدون تاريخ",""))</f>
        <v/>
      </c>
    </row>
    <row r="1596">
      <c r="A1596" s="17" t="n"/>
      <c r="B1596" s="5" t="n"/>
      <c r="C1596" s="5" t="n"/>
      <c r="D1596" s="14" t="n"/>
      <c r="E1596" s="5" t="n"/>
      <c r="F1596" s="6">
        <f>IF(B1596&amp;""="","",IFERROR(INDEX('المستفيدون'!$B$6:$B$505,MATCH(B1596&amp;"",'المستفيدون'!$A$6:$A$505,0))&amp;"","كود غير موجود"))</f>
        <v/>
      </c>
      <c r="G1596" s="6">
        <f>IF(F1596="كود غير موجود","راجع الكود",IF(AND(N(D1596)&gt;0,NOT(ISNUMBER(A1596))),"بدون تاريخ",""))</f>
        <v/>
      </c>
    </row>
    <row r="1597">
      <c r="A1597" s="17" t="n"/>
      <c r="B1597" s="5" t="n"/>
      <c r="C1597" s="5" t="n"/>
      <c r="D1597" s="14" t="n"/>
      <c r="E1597" s="5" t="n"/>
      <c r="F1597" s="6">
        <f>IF(B1597&amp;""="","",IFERROR(INDEX('المستفيدون'!$B$6:$B$505,MATCH(B1597&amp;"",'المستفيدون'!$A$6:$A$505,0))&amp;"","كود غير موجود"))</f>
        <v/>
      </c>
      <c r="G1597" s="6">
        <f>IF(F1597="كود غير موجود","راجع الكود",IF(AND(N(D1597)&gt;0,NOT(ISNUMBER(A1597))),"بدون تاريخ",""))</f>
        <v/>
      </c>
    </row>
    <row r="1598">
      <c r="A1598" s="17" t="n"/>
      <c r="B1598" s="5" t="n"/>
      <c r="C1598" s="5" t="n"/>
      <c r="D1598" s="14" t="n"/>
      <c r="E1598" s="5" t="n"/>
      <c r="F1598" s="6">
        <f>IF(B1598&amp;""="","",IFERROR(INDEX('المستفيدون'!$B$6:$B$505,MATCH(B1598&amp;"",'المستفيدون'!$A$6:$A$505,0))&amp;"","كود غير موجود"))</f>
        <v/>
      </c>
      <c r="G1598" s="6">
        <f>IF(F1598="كود غير موجود","راجع الكود",IF(AND(N(D1598)&gt;0,NOT(ISNUMBER(A1598))),"بدون تاريخ",""))</f>
        <v/>
      </c>
    </row>
    <row r="1599">
      <c r="A1599" s="17" t="n"/>
      <c r="B1599" s="5" t="n"/>
      <c r="C1599" s="5" t="n"/>
      <c r="D1599" s="14" t="n"/>
      <c r="E1599" s="5" t="n"/>
      <c r="F1599" s="6">
        <f>IF(B1599&amp;""="","",IFERROR(INDEX('المستفيدون'!$B$6:$B$505,MATCH(B1599&amp;"",'المستفيدون'!$A$6:$A$505,0))&amp;"","كود غير موجود"))</f>
        <v/>
      </c>
      <c r="G1599" s="6">
        <f>IF(F1599="كود غير موجود","راجع الكود",IF(AND(N(D1599)&gt;0,NOT(ISNUMBER(A1599))),"بدون تاريخ",""))</f>
        <v/>
      </c>
    </row>
    <row r="1600">
      <c r="A1600" s="17" t="n"/>
      <c r="B1600" s="5" t="n"/>
      <c r="C1600" s="5" t="n"/>
      <c r="D1600" s="14" t="n"/>
      <c r="E1600" s="5" t="n"/>
      <c r="F1600" s="6">
        <f>IF(B1600&amp;""="","",IFERROR(INDEX('المستفيدون'!$B$6:$B$505,MATCH(B1600&amp;"",'المستفيدون'!$A$6:$A$505,0))&amp;"","كود غير موجود"))</f>
        <v/>
      </c>
      <c r="G1600" s="6">
        <f>IF(F1600="كود غير موجود","راجع الكود",IF(AND(N(D1600)&gt;0,NOT(ISNUMBER(A1600))),"بدون تاريخ",""))</f>
        <v/>
      </c>
    </row>
    <row r="1601">
      <c r="A1601" s="17" t="n"/>
      <c r="B1601" s="5" t="n"/>
      <c r="C1601" s="5" t="n"/>
      <c r="D1601" s="14" t="n"/>
      <c r="E1601" s="5" t="n"/>
      <c r="F1601" s="6">
        <f>IF(B1601&amp;""="","",IFERROR(INDEX('المستفيدون'!$B$6:$B$505,MATCH(B1601&amp;"",'المستفيدون'!$A$6:$A$505,0))&amp;"","كود غير موجود"))</f>
        <v/>
      </c>
      <c r="G1601" s="6">
        <f>IF(F1601="كود غير موجود","راجع الكود",IF(AND(N(D1601)&gt;0,NOT(ISNUMBER(A1601))),"بدون تاريخ",""))</f>
        <v/>
      </c>
    </row>
    <row r="1602">
      <c r="A1602" s="17" t="n"/>
      <c r="B1602" s="5" t="n"/>
      <c r="C1602" s="5" t="n"/>
      <c r="D1602" s="14" t="n"/>
      <c r="E1602" s="5" t="n"/>
      <c r="F1602" s="6">
        <f>IF(B1602&amp;""="","",IFERROR(INDEX('المستفيدون'!$B$6:$B$505,MATCH(B1602&amp;"",'المستفيدون'!$A$6:$A$505,0))&amp;"","كود غير موجود"))</f>
        <v/>
      </c>
      <c r="G1602" s="6">
        <f>IF(F1602="كود غير موجود","راجع الكود",IF(AND(N(D1602)&gt;0,NOT(ISNUMBER(A1602))),"بدون تاريخ",""))</f>
        <v/>
      </c>
    </row>
    <row r="1603">
      <c r="A1603" s="17" t="n"/>
      <c r="B1603" s="5" t="n"/>
      <c r="C1603" s="5" t="n"/>
      <c r="D1603" s="14" t="n"/>
      <c r="E1603" s="5" t="n"/>
      <c r="F1603" s="6">
        <f>IF(B1603&amp;""="","",IFERROR(INDEX('المستفيدون'!$B$6:$B$505,MATCH(B1603&amp;"",'المستفيدون'!$A$6:$A$505,0))&amp;"","كود غير موجود"))</f>
        <v/>
      </c>
      <c r="G1603" s="6">
        <f>IF(F1603="كود غير موجود","راجع الكود",IF(AND(N(D1603)&gt;0,NOT(ISNUMBER(A1603))),"بدون تاريخ",""))</f>
        <v/>
      </c>
    </row>
    <row r="1604">
      <c r="A1604" s="17" t="n"/>
      <c r="B1604" s="5" t="n"/>
      <c r="C1604" s="5" t="n"/>
      <c r="D1604" s="14" t="n"/>
      <c r="E1604" s="5" t="n"/>
      <c r="F1604" s="6">
        <f>IF(B1604&amp;""="","",IFERROR(INDEX('المستفيدون'!$B$6:$B$505,MATCH(B1604&amp;"",'المستفيدون'!$A$6:$A$505,0))&amp;"","كود غير موجود"))</f>
        <v/>
      </c>
      <c r="G1604" s="6">
        <f>IF(F1604="كود غير موجود","راجع الكود",IF(AND(N(D1604)&gt;0,NOT(ISNUMBER(A1604))),"بدون تاريخ",""))</f>
        <v/>
      </c>
    </row>
    <row r="1605">
      <c r="A1605" s="17" t="n"/>
      <c r="B1605" s="5" t="n"/>
      <c r="C1605" s="5" t="n"/>
      <c r="D1605" s="14" t="n"/>
      <c r="E1605" s="5" t="n"/>
      <c r="F1605" s="6">
        <f>IF(B1605&amp;""="","",IFERROR(INDEX('المستفيدون'!$B$6:$B$505,MATCH(B1605&amp;"",'المستفيدون'!$A$6:$A$505,0))&amp;"","كود غير موجود"))</f>
        <v/>
      </c>
      <c r="G1605" s="6">
        <f>IF(F1605="كود غير موجود","راجع الكود",IF(AND(N(D1605)&gt;0,NOT(ISNUMBER(A1605))),"بدون تاريخ",""))</f>
        <v/>
      </c>
    </row>
    <row r="1606">
      <c r="A1606" s="17" t="n"/>
      <c r="B1606" s="5" t="n"/>
      <c r="C1606" s="5" t="n"/>
      <c r="D1606" s="14" t="n"/>
      <c r="E1606" s="5" t="n"/>
      <c r="F1606" s="6">
        <f>IF(B1606&amp;""="","",IFERROR(INDEX('المستفيدون'!$B$6:$B$505,MATCH(B1606&amp;"",'المستفيدون'!$A$6:$A$505,0))&amp;"","كود غير موجود"))</f>
        <v/>
      </c>
      <c r="G1606" s="6">
        <f>IF(F1606="كود غير موجود","راجع الكود",IF(AND(N(D1606)&gt;0,NOT(ISNUMBER(A1606))),"بدون تاريخ",""))</f>
        <v/>
      </c>
    </row>
    <row r="1607">
      <c r="A1607" s="17" t="n"/>
      <c r="B1607" s="5" t="n"/>
      <c r="C1607" s="5" t="n"/>
      <c r="D1607" s="14" t="n"/>
      <c r="E1607" s="5" t="n"/>
      <c r="F1607" s="6">
        <f>IF(B1607&amp;""="","",IFERROR(INDEX('المستفيدون'!$B$6:$B$505,MATCH(B1607&amp;"",'المستفيدون'!$A$6:$A$505,0))&amp;"","كود غير موجود"))</f>
        <v/>
      </c>
      <c r="G1607" s="6">
        <f>IF(F1607="كود غير موجود","راجع الكود",IF(AND(N(D1607)&gt;0,NOT(ISNUMBER(A1607))),"بدون تاريخ",""))</f>
        <v/>
      </c>
    </row>
    <row r="1608">
      <c r="A1608" s="17" t="n"/>
      <c r="B1608" s="5" t="n"/>
      <c r="C1608" s="5" t="n"/>
      <c r="D1608" s="14" t="n"/>
      <c r="E1608" s="5" t="n"/>
      <c r="F1608" s="6">
        <f>IF(B1608&amp;""="","",IFERROR(INDEX('المستفيدون'!$B$6:$B$505,MATCH(B1608&amp;"",'المستفيدون'!$A$6:$A$505,0))&amp;"","كود غير موجود"))</f>
        <v/>
      </c>
      <c r="G1608" s="6">
        <f>IF(F1608="كود غير موجود","راجع الكود",IF(AND(N(D1608)&gt;0,NOT(ISNUMBER(A1608))),"بدون تاريخ",""))</f>
        <v/>
      </c>
    </row>
    <row r="1609">
      <c r="A1609" s="17" t="n"/>
      <c r="B1609" s="5" t="n"/>
      <c r="C1609" s="5" t="n"/>
      <c r="D1609" s="14" t="n"/>
      <c r="E1609" s="5" t="n"/>
      <c r="F1609" s="6">
        <f>IF(B1609&amp;""="","",IFERROR(INDEX('المستفيدون'!$B$6:$B$505,MATCH(B1609&amp;"",'المستفيدون'!$A$6:$A$505,0))&amp;"","كود غير موجود"))</f>
        <v/>
      </c>
      <c r="G1609" s="6">
        <f>IF(F1609="كود غير موجود","راجع الكود",IF(AND(N(D1609)&gt;0,NOT(ISNUMBER(A1609))),"بدون تاريخ",""))</f>
        <v/>
      </c>
    </row>
    <row r="1610">
      <c r="A1610" s="17" t="n"/>
      <c r="B1610" s="5" t="n"/>
      <c r="C1610" s="5" t="n"/>
      <c r="D1610" s="14" t="n"/>
      <c r="E1610" s="5" t="n"/>
      <c r="F1610" s="6">
        <f>IF(B1610&amp;""="","",IFERROR(INDEX('المستفيدون'!$B$6:$B$505,MATCH(B1610&amp;"",'المستفيدون'!$A$6:$A$505,0))&amp;"","كود غير موجود"))</f>
        <v/>
      </c>
      <c r="G1610" s="6">
        <f>IF(F1610="كود غير موجود","راجع الكود",IF(AND(N(D1610)&gt;0,NOT(ISNUMBER(A1610))),"بدون تاريخ",""))</f>
        <v/>
      </c>
    </row>
    <row r="1611">
      <c r="A1611" s="17" t="n"/>
      <c r="B1611" s="5" t="n"/>
      <c r="C1611" s="5" t="n"/>
      <c r="D1611" s="14" t="n"/>
      <c r="E1611" s="5" t="n"/>
      <c r="F1611" s="6">
        <f>IF(B1611&amp;""="","",IFERROR(INDEX('المستفيدون'!$B$6:$B$505,MATCH(B1611&amp;"",'المستفيدون'!$A$6:$A$505,0))&amp;"","كود غير موجود"))</f>
        <v/>
      </c>
      <c r="G1611" s="6">
        <f>IF(F1611="كود غير موجود","راجع الكود",IF(AND(N(D1611)&gt;0,NOT(ISNUMBER(A1611))),"بدون تاريخ",""))</f>
        <v/>
      </c>
    </row>
    <row r="1612">
      <c r="A1612" s="17" t="n"/>
      <c r="B1612" s="5" t="n"/>
      <c r="C1612" s="5" t="n"/>
      <c r="D1612" s="14" t="n"/>
      <c r="E1612" s="5" t="n"/>
      <c r="F1612" s="6">
        <f>IF(B1612&amp;""="","",IFERROR(INDEX('المستفيدون'!$B$6:$B$505,MATCH(B1612&amp;"",'المستفيدون'!$A$6:$A$505,0))&amp;"","كود غير موجود"))</f>
        <v/>
      </c>
      <c r="G1612" s="6">
        <f>IF(F1612="كود غير موجود","راجع الكود",IF(AND(N(D1612)&gt;0,NOT(ISNUMBER(A1612))),"بدون تاريخ",""))</f>
        <v/>
      </c>
    </row>
    <row r="1613">
      <c r="A1613" s="17" t="n"/>
      <c r="B1613" s="5" t="n"/>
      <c r="C1613" s="5" t="n"/>
      <c r="D1613" s="14" t="n"/>
      <c r="E1613" s="5" t="n"/>
      <c r="F1613" s="6">
        <f>IF(B1613&amp;""="","",IFERROR(INDEX('المستفيدون'!$B$6:$B$505,MATCH(B1613&amp;"",'المستفيدون'!$A$6:$A$505,0))&amp;"","كود غير موجود"))</f>
        <v/>
      </c>
      <c r="G1613" s="6">
        <f>IF(F1613="كود غير موجود","راجع الكود",IF(AND(N(D1613)&gt;0,NOT(ISNUMBER(A1613))),"بدون تاريخ",""))</f>
        <v/>
      </c>
    </row>
    <row r="1614">
      <c r="A1614" s="17" t="n"/>
      <c r="B1614" s="5" t="n"/>
      <c r="C1614" s="5" t="n"/>
      <c r="D1614" s="14" t="n"/>
      <c r="E1614" s="5" t="n"/>
      <c r="F1614" s="6">
        <f>IF(B1614&amp;""="","",IFERROR(INDEX('المستفيدون'!$B$6:$B$505,MATCH(B1614&amp;"",'المستفيدون'!$A$6:$A$505,0))&amp;"","كود غير موجود"))</f>
        <v/>
      </c>
      <c r="G1614" s="6">
        <f>IF(F1614="كود غير موجود","راجع الكود",IF(AND(N(D1614)&gt;0,NOT(ISNUMBER(A1614))),"بدون تاريخ",""))</f>
        <v/>
      </c>
    </row>
    <row r="1615">
      <c r="A1615" s="17" t="n"/>
      <c r="B1615" s="5" t="n"/>
      <c r="C1615" s="5" t="n"/>
      <c r="D1615" s="14" t="n"/>
      <c r="E1615" s="5" t="n"/>
      <c r="F1615" s="6">
        <f>IF(B1615&amp;""="","",IFERROR(INDEX('المستفيدون'!$B$6:$B$505,MATCH(B1615&amp;"",'المستفيدون'!$A$6:$A$505,0))&amp;"","كود غير موجود"))</f>
        <v/>
      </c>
      <c r="G1615" s="6">
        <f>IF(F1615="كود غير موجود","راجع الكود",IF(AND(N(D1615)&gt;0,NOT(ISNUMBER(A1615))),"بدون تاريخ",""))</f>
        <v/>
      </c>
    </row>
    <row r="1616">
      <c r="A1616" s="17" t="n"/>
      <c r="B1616" s="5" t="n"/>
      <c r="C1616" s="5" t="n"/>
      <c r="D1616" s="14" t="n"/>
      <c r="E1616" s="5" t="n"/>
      <c r="F1616" s="6">
        <f>IF(B1616&amp;""="","",IFERROR(INDEX('المستفيدون'!$B$6:$B$505,MATCH(B1616&amp;"",'المستفيدون'!$A$6:$A$505,0))&amp;"","كود غير موجود"))</f>
        <v/>
      </c>
      <c r="G1616" s="6">
        <f>IF(F1616="كود غير موجود","راجع الكود",IF(AND(N(D1616)&gt;0,NOT(ISNUMBER(A1616))),"بدون تاريخ",""))</f>
        <v/>
      </c>
    </row>
    <row r="1617">
      <c r="A1617" s="17" t="n"/>
      <c r="B1617" s="5" t="n"/>
      <c r="C1617" s="5" t="n"/>
      <c r="D1617" s="14" t="n"/>
      <c r="E1617" s="5" t="n"/>
      <c r="F1617" s="6">
        <f>IF(B1617&amp;""="","",IFERROR(INDEX('المستفيدون'!$B$6:$B$505,MATCH(B1617&amp;"",'المستفيدون'!$A$6:$A$505,0))&amp;"","كود غير موجود"))</f>
        <v/>
      </c>
      <c r="G1617" s="6">
        <f>IF(F1617="كود غير موجود","راجع الكود",IF(AND(N(D1617)&gt;0,NOT(ISNUMBER(A1617))),"بدون تاريخ",""))</f>
        <v/>
      </c>
    </row>
    <row r="1618">
      <c r="A1618" s="17" t="n"/>
      <c r="B1618" s="5" t="n"/>
      <c r="C1618" s="5" t="n"/>
      <c r="D1618" s="14" t="n"/>
      <c r="E1618" s="5" t="n"/>
      <c r="F1618" s="6">
        <f>IF(B1618&amp;""="","",IFERROR(INDEX('المستفيدون'!$B$6:$B$505,MATCH(B1618&amp;"",'المستفيدون'!$A$6:$A$505,0))&amp;"","كود غير موجود"))</f>
        <v/>
      </c>
      <c r="G1618" s="6">
        <f>IF(F1618="كود غير موجود","راجع الكود",IF(AND(N(D1618)&gt;0,NOT(ISNUMBER(A1618))),"بدون تاريخ",""))</f>
        <v/>
      </c>
    </row>
    <row r="1619">
      <c r="A1619" s="17" t="n"/>
      <c r="B1619" s="5" t="n"/>
      <c r="C1619" s="5" t="n"/>
      <c r="D1619" s="14" t="n"/>
      <c r="E1619" s="5" t="n"/>
      <c r="F1619" s="6">
        <f>IF(B1619&amp;""="","",IFERROR(INDEX('المستفيدون'!$B$6:$B$505,MATCH(B1619&amp;"",'المستفيدون'!$A$6:$A$505,0))&amp;"","كود غير موجود"))</f>
        <v/>
      </c>
      <c r="G1619" s="6">
        <f>IF(F1619="كود غير موجود","راجع الكود",IF(AND(N(D1619)&gt;0,NOT(ISNUMBER(A1619))),"بدون تاريخ",""))</f>
        <v/>
      </c>
    </row>
    <row r="1620">
      <c r="A1620" s="17" t="n"/>
      <c r="B1620" s="5" t="n"/>
      <c r="C1620" s="5" t="n"/>
      <c r="D1620" s="14" t="n"/>
      <c r="E1620" s="5" t="n"/>
      <c r="F1620" s="6">
        <f>IF(B1620&amp;""="","",IFERROR(INDEX('المستفيدون'!$B$6:$B$505,MATCH(B1620&amp;"",'المستفيدون'!$A$6:$A$505,0))&amp;"","كود غير موجود"))</f>
        <v/>
      </c>
      <c r="G1620" s="6">
        <f>IF(F1620="كود غير موجود","راجع الكود",IF(AND(N(D1620)&gt;0,NOT(ISNUMBER(A1620))),"بدون تاريخ",""))</f>
        <v/>
      </c>
    </row>
    <row r="1621">
      <c r="A1621" s="17" t="n"/>
      <c r="B1621" s="5" t="n"/>
      <c r="C1621" s="5" t="n"/>
      <c r="D1621" s="14" t="n"/>
      <c r="E1621" s="5" t="n"/>
      <c r="F1621" s="6">
        <f>IF(B1621&amp;""="","",IFERROR(INDEX('المستفيدون'!$B$6:$B$505,MATCH(B1621&amp;"",'المستفيدون'!$A$6:$A$505,0))&amp;"","كود غير موجود"))</f>
        <v/>
      </c>
      <c r="G1621" s="6">
        <f>IF(F1621="كود غير موجود","راجع الكود",IF(AND(N(D1621)&gt;0,NOT(ISNUMBER(A1621))),"بدون تاريخ",""))</f>
        <v/>
      </c>
    </row>
    <row r="1622">
      <c r="A1622" s="17" t="n"/>
      <c r="B1622" s="5" t="n"/>
      <c r="C1622" s="5" t="n"/>
      <c r="D1622" s="14" t="n"/>
      <c r="E1622" s="5" t="n"/>
      <c r="F1622" s="6">
        <f>IF(B1622&amp;""="","",IFERROR(INDEX('المستفيدون'!$B$6:$B$505,MATCH(B1622&amp;"",'المستفيدون'!$A$6:$A$505,0))&amp;"","كود غير موجود"))</f>
        <v/>
      </c>
      <c r="G1622" s="6">
        <f>IF(F1622="كود غير موجود","راجع الكود",IF(AND(N(D1622)&gt;0,NOT(ISNUMBER(A1622))),"بدون تاريخ",""))</f>
        <v/>
      </c>
    </row>
    <row r="1623">
      <c r="A1623" s="17" t="n"/>
      <c r="B1623" s="5" t="n"/>
      <c r="C1623" s="5" t="n"/>
      <c r="D1623" s="14" t="n"/>
      <c r="E1623" s="5" t="n"/>
      <c r="F1623" s="6">
        <f>IF(B1623&amp;""="","",IFERROR(INDEX('المستفيدون'!$B$6:$B$505,MATCH(B1623&amp;"",'المستفيدون'!$A$6:$A$505,0))&amp;"","كود غير موجود"))</f>
        <v/>
      </c>
      <c r="G1623" s="6">
        <f>IF(F1623="كود غير موجود","راجع الكود",IF(AND(N(D1623)&gt;0,NOT(ISNUMBER(A1623))),"بدون تاريخ",""))</f>
        <v/>
      </c>
    </row>
    <row r="1624">
      <c r="A1624" s="17" t="n"/>
      <c r="B1624" s="5" t="n"/>
      <c r="C1624" s="5" t="n"/>
      <c r="D1624" s="14" t="n"/>
      <c r="E1624" s="5" t="n"/>
      <c r="F1624" s="6">
        <f>IF(B1624&amp;""="","",IFERROR(INDEX('المستفيدون'!$B$6:$B$505,MATCH(B1624&amp;"",'المستفيدون'!$A$6:$A$505,0))&amp;"","كود غير موجود"))</f>
        <v/>
      </c>
      <c r="G1624" s="6">
        <f>IF(F1624="كود غير موجود","راجع الكود",IF(AND(N(D1624)&gt;0,NOT(ISNUMBER(A1624))),"بدون تاريخ",""))</f>
        <v/>
      </c>
    </row>
    <row r="1625">
      <c r="A1625" s="17" t="n"/>
      <c r="B1625" s="5" t="n"/>
      <c r="C1625" s="5" t="n"/>
      <c r="D1625" s="14" t="n"/>
      <c r="E1625" s="5" t="n"/>
      <c r="F1625" s="6">
        <f>IF(B1625&amp;""="","",IFERROR(INDEX('المستفيدون'!$B$6:$B$505,MATCH(B1625&amp;"",'المستفيدون'!$A$6:$A$505,0))&amp;"","كود غير موجود"))</f>
        <v/>
      </c>
      <c r="G1625" s="6">
        <f>IF(F1625="كود غير موجود","راجع الكود",IF(AND(N(D1625)&gt;0,NOT(ISNUMBER(A1625))),"بدون تاريخ",""))</f>
        <v/>
      </c>
    </row>
    <row r="1626">
      <c r="A1626" s="17" t="n"/>
      <c r="B1626" s="5" t="n"/>
      <c r="C1626" s="5" t="n"/>
      <c r="D1626" s="14" t="n"/>
      <c r="E1626" s="5" t="n"/>
      <c r="F1626" s="6">
        <f>IF(B1626&amp;""="","",IFERROR(INDEX('المستفيدون'!$B$6:$B$505,MATCH(B1626&amp;"",'المستفيدون'!$A$6:$A$505,0))&amp;"","كود غير موجود"))</f>
        <v/>
      </c>
      <c r="G1626" s="6">
        <f>IF(F1626="كود غير موجود","راجع الكود",IF(AND(N(D1626)&gt;0,NOT(ISNUMBER(A1626))),"بدون تاريخ",""))</f>
        <v/>
      </c>
    </row>
    <row r="1627">
      <c r="A1627" s="17" t="n"/>
      <c r="B1627" s="5" t="n"/>
      <c r="C1627" s="5" t="n"/>
      <c r="D1627" s="14" t="n"/>
      <c r="E1627" s="5" t="n"/>
      <c r="F1627" s="6">
        <f>IF(B1627&amp;""="","",IFERROR(INDEX('المستفيدون'!$B$6:$B$505,MATCH(B1627&amp;"",'المستفيدون'!$A$6:$A$505,0))&amp;"","كود غير موجود"))</f>
        <v/>
      </c>
      <c r="G1627" s="6">
        <f>IF(F1627="كود غير موجود","راجع الكود",IF(AND(N(D1627)&gt;0,NOT(ISNUMBER(A1627))),"بدون تاريخ",""))</f>
        <v/>
      </c>
    </row>
    <row r="1628">
      <c r="A1628" s="17" t="n"/>
      <c r="B1628" s="5" t="n"/>
      <c r="C1628" s="5" t="n"/>
      <c r="D1628" s="14" t="n"/>
      <c r="E1628" s="5" t="n"/>
      <c r="F1628" s="6">
        <f>IF(B1628&amp;""="","",IFERROR(INDEX('المستفيدون'!$B$6:$B$505,MATCH(B1628&amp;"",'المستفيدون'!$A$6:$A$505,0))&amp;"","كود غير موجود"))</f>
        <v/>
      </c>
      <c r="G1628" s="6">
        <f>IF(F1628="كود غير موجود","راجع الكود",IF(AND(N(D1628)&gt;0,NOT(ISNUMBER(A1628))),"بدون تاريخ",""))</f>
        <v/>
      </c>
    </row>
    <row r="1629">
      <c r="A1629" s="17" t="n"/>
      <c r="B1629" s="5" t="n"/>
      <c r="C1629" s="5" t="n"/>
      <c r="D1629" s="14" t="n"/>
      <c r="E1629" s="5" t="n"/>
      <c r="F1629" s="6">
        <f>IF(B1629&amp;""="","",IFERROR(INDEX('المستفيدون'!$B$6:$B$505,MATCH(B1629&amp;"",'المستفيدون'!$A$6:$A$505,0))&amp;"","كود غير موجود"))</f>
        <v/>
      </c>
      <c r="G1629" s="6">
        <f>IF(F1629="كود غير موجود","راجع الكود",IF(AND(N(D1629)&gt;0,NOT(ISNUMBER(A1629))),"بدون تاريخ",""))</f>
        <v/>
      </c>
    </row>
    <row r="1630">
      <c r="A1630" s="17" t="n"/>
      <c r="B1630" s="5" t="n"/>
      <c r="C1630" s="5" t="n"/>
      <c r="D1630" s="14" t="n"/>
      <c r="E1630" s="5" t="n"/>
      <c r="F1630" s="6">
        <f>IF(B1630&amp;""="","",IFERROR(INDEX('المستفيدون'!$B$6:$B$505,MATCH(B1630&amp;"",'المستفيدون'!$A$6:$A$505,0))&amp;"","كود غير موجود"))</f>
        <v/>
      </c>
      <c r="G1630" s="6">
        <f>IF(F1630="كود غير موجود","راجع الكود",IF(AND(N(D1630)&gt;0,NOT(ISNUMBER(A1630))),"بدون تاريخ",""))</f>
        <v/>
      </c>
    </row>
    <row r="1631">
      <c r="A1631" s="17" t="n"/>
      <c r="B1631" s="5" t="n"/>
      <c r="C1631" s="5" t="n"/>
      <c r="D1631" s="14" t="n"/>
      <c r="E1631" s="5" t="n"/>
      <c r="F1631" s="6">
        <f>IF(B1631&amp;""="","",IFERROR(INDEX('المستفيدون'!$B$6:$B$505,MATCH(B1631&amp;"",'المستفيدون'!$A$6:$A$505,0))&amp;"","كود غير موجود"))</f>
        <v/>
      </c>
      <c r="G1631" s="6">
        <f>IF(F1631="كود غير موجود","راجع الكود",IF(AND(N(D1631)&gt;0,NOT(ISNUMBER(A1631))),"بدون تاريخ",""))</f>
        <v/>
      </c>
    </row>
    <row r="1632">
      <c r="A1632" s="17" t="n"/>
      <c r="B1632" s="5" t="n"/>
      <c r="C1632" s="5" t="n"/>
      <c r="D1632" s="14" t="n"/>
      <c r="E1632" s="5" t="n"/>
      <c r="F1632" s="6">
        <f>IF(B1632&amp;""="","",IFERROR(INDEX('المستفيدون'!$B$6:$B$505,MATCH(B1632&amp;"",'المستفيدون'!$A$6:$A$505,0))&amp;"","كود غير موجود"))</f>
        <v/>
      </c>
      <c r="G1632" s="6">
        <f>IF(F1632="كود غير موجود","راجع الكود",IF(AND(N(D1632)&gt;0,NOT(ISNUMBER(A1632))),"بدون تاريخ",""))</f>
        <v/>
      </c>
    </row>
    <row r="1633">
      <c r="A1633" s="17" t="n"/>
      <c r="B1633" s="5" t="n"/>
      <c r="C1633" s="5" t="n"/>
      <c r="D1633" s="14" t="n"/>
      <c r="E1633" s="5" t="n"/>
      <c r="F1633" s="6">
        <f>IF(B1633&amp;""="","",IFERROR(INDEX('المستفيدون'!$B$6:$B$505,MATCH(B1633&amp;"",'المستفيدون'!$A$6:$A$505,0))&amp;"","كود غير موجود"))</f>
        <v/>
      </c>
      <c r="G1633" s="6">
        <f>IF(F1633="كود غير موجود","راجع الكود",IF(AND(N(D1633)&gt;0,NOT(ISNUMBER(A1633))),"بدون تاريخ",""))</f>
        <v/>
      </c>
    </row>
    <row r="1634">
      <c r="A1634" s="17" t="n"/>
      <c r="B1634" s="5" t="n"/>
      <c r="C1634" s="5" t="n"/>
      <c r="D1634" s="14" t="n"/>
      <c r="E1634" s="5" t="n"/>
      <c r="F1634" s="6">
        <f>IF(B1634&amp;""="","",IFERROR(INDEX('المستفيدون'!$B$6:$B$505,MATCH(B1634&amp;"",'المستفيدون'!$A$6:$A$505,0))&amp;"","كود غير موجود"))</f>
        <v/>
      </c>
      <c r="G1634" s="6">
        <f>IF(F1634="كود غير موجود","راجع الكود",IF(AND(N(D1634)&gt;0,NOT(ISNUMBER(A1634))),"بدون تاريخ",""))</f>
        <v/>
      </c>
    </row>
    <row r="1635">
      <c r="A1635" s="17" t="n"/>
      <c r="B1635" s="5" t="n"/>
      <c r="C1635" s="5" t="n"/>
      <c r="D1635" s="14" t="n"/>
      <c r="E1635" s="5" t="n"/>
      <c r="F1635" s="6">
        <f>IF(B1635&amp;""="","",IFERROR(INDEX('المستفيدون'!$B$6:$B$505,MATCH(B1635&amp;"",'المستفيدون'!$A$6:$A$505,0))&amp;"","كود غير موجود"))</f>
        <v/>
      </c>
      <c r="G1635" s="6">
        <f>IF(F1635="كود غير موجود","راجع الكود",IF(AND(N(D1635)&gt;0,NOT(ISNUMBER(A1635))),"بدون تاريخ",""))</f>
        <v/>
      </c>
    </row>
    <row r="1636">
      <c r="A1636" s="17" t="n"/>
      <c r="B1636" s="5" t="n"/>
      <c r="C1636" s="5" t="n"/>
      <c r="D1636" s="14" t="n"/>
      <c r="E1636" s="5" t="n"/>
      <c r="F1636" s="6">
        <f>IF(B1636&amp;""="","",IFERROR(INDEX('المستفيدون'!$B$6:$B$505,MATCH(B1636&amp;"",'المستفيدون'!$A$6:$A$505,0))&amp;"","كود غير موجود"))</f>
        <v/>
      </c>
      <c r="G1636" s="6">
        <f>IF(F1636="كود غير موجود","راجع الكود",IF(AND(N(D1636)&gt;0,NOT(ISNUMBER(A1636))),"بدون تاريخ",""))</f>
        <v/>
      </c>
    </row>
    <row r="1637">
      <c r="A1637" s="17" t="n"/>
      <c r="B1637" s="5" t="n"/>
      <c r="C1637" s="5" t="n"/>
      <c r="D1637" s="14" t="n"/>
      <c r="E1637" s="5" t="n"/>
      <c r="F1637" s="6">
        <f>IF(B1637&amp;""="","",IFERROR(INDEX('المستفيدون'!$B$6:$B$505,MATCH(B1637&amp;"",'المستفيدون'!$A$6:$A$505,0))&amp;"","كود غير موجود"))</f>
        <v/>
      </c>
      <c r="G1637" s="6">
        <f>IF(F1637="كود غير موجود","راجع الكود",IF(AND(N(D1637)&gt;0,NOT(ISNUMBER(A1637))),"بدون تاريخ",""))</f>
        <v/>
      </c>
    </row>
    <row r="1638">
      <c r="A1638" s="17" t="n"/>
      <c r="B1638" s="5" t="n"/>
      <c r="C1638" s="5" t="n"/>
      <c r="D1638" s="14" t="n"/>
      <c r="E1638" s="5" t="n"/>
      <c r="F1638" s="6">
        <f>IF(B1638&amp;""="","",IFERROR(INDEX('المستفيدون'!$B$6:$B$505,MATCH(B1638&amp;"",'المستفيدون'!$A$6:$A$505,0))&amp;"","كود غير موجود"))</f>
        <v/>
      </c>
      <c r="G1638" s="6">
        <f>IF(F1638="كود غير موجود","راجع الكود",IF(AND(N(D1638)&gt;0,NOT(ISNUMBER(A1638))),"بدون تاريخ",""))</f>
        <v/>
      </c>
    </row>
    <row r="1639">
      <c r="A1639" s="17" t="n"/>
      <c r="B1639" s="5" t="n"/>
      <c r="C1639" s="5" t="n"/>
      <c r="D1639" s="14" t="n"/>
      <c r="E1639" s="5" t="n"/>
      <c r="F1639" s="6">
        <f>IF(B1639&amp;""="","",IFERROR(INDEX('المستفيدون'!$B$6:$B$505,MATCH(B1639&amp;"",'المستفيدون'!$A$6:$A$505,0))&amp;"","كود غير موجود"))</f>
        <v/>
      </c>
      <c r="G1639" s="6">
        <f>IF(F1639="كود غير موجود","راجع الكود",IF(AND(N(D1639)&gt;0,NOT(ISNUMBER(A1639))),"بدون تاريخ",""))</f>
        <v/>
      </c>
    </row>
    <row r="1640">
      <c r="A1640" s="17" t="n"/>
      <c r="B1640" s="5" t="n"/>
      <c r="C1640" s="5" t="n"/>
      <c r="D1640" s="14" t="n"/>
      <c r="E1640" s="5" t="n"/>
      <c r="F1640" s="6">
        <f>IF(B1640&amp;""="","",IFERROR(INDEX('المستفيدون'!$B$6:$B$505,MATCH(B1640&amp;"",'المستفيدون'!$A$6:$A$505,0))&amp;"","كود غير موجود"))</f>
        <v/>
      </c>
      <c r="G1640" s="6">
        <f>IF(F1640="كود غير موجود","راجع الكود",IF(AND(N(D1640)&gt;0,NOT(ISNUMBER(A1640))),"بدون تاريخ",""))</f>
        <v/>
      </c>
    </row>
    <row r="1641">
      <c r="A1641" s="17" t="n"/>
      <c r="B1641" s="5" t="n"/>
      <c r="C1641" s="5" t="n"/>
      <c r="D1641" s="14" t="n"/>
      <c r="E1641" s="5" t="n"/>
      <c r="F1641" s="6">
        <f>IF(B1641&amp;""="","",IFERROR(INDEX('المستفيدون'!$B$6:$B$505,MATCH(B1641&amp;"",'المستفيدون'!$A$6:$A$505,0))&amp;"","كود غير موجود"))</f>
        <v/>
      </c>
      <c r="G1641" s="6">
        <f>IF(F1641="كود غير موجود","راجع الكود",IF(AND(N(D1641)&gt;0,NOT(ISNUMBER(A1641))),"بدون تاريخ",""))</f>
        <v/>
      </c>
    </row>
    <row r="1642">
      <c r="A1642" s="17" t="n"/>
      <c r="B1642" s="5" t="n"/>
      <c r="C1642" s="5" t="n"/>
      <c r="D1642" s="14" t="n"/>
      <c r="E1642" s="5" t="n"/>
      <c r="F1642" s="6">
        <f>IF(B1642&amp;""="","",IFERROR(INDEX('المستفيدون'!$B$6:$B$505,MATCH(B1642&amp;"",'المستفيدون'!$A$6:$A$505,0))&amp;"","كود غير موجود"))</f>
        <v/>
      </c>
      <c r="G1642" s="6">
        <f>IF(F1642="كود غير موجود","راجع الكود",IF(AND(N(D1642)&gt;0,NOT(ISNUMBER(A1642))),"بدون تاريخ",""))</f>
        <v/>
      </c>
    </row>
    <row r="1643">
      <c r="A1643" s="17" t="n"/>
      <c r="B1643" s="5" t="n"/>
      <c r="C1643" s="5" t="n"/>
      <c r="D1643" s="14" t="n"/>
      <c r="E1643" s="5" t="n"/>
      <c r="F1643" s="6">
        <f>IF(B1643&amp;""="","",IFERROR(INDEX('المستفيدون'!$B$6:$B$505,MATCH(B1643&amp;"",'المستفيدون'!$A$6:$A$505,0))&amp;"","كود غير موجود"))</f>
        <v/>
      </c>
      <c r="G1643" s="6">
        <f>IF(F1643="كود غير موجود","راجع الكود",IF(AND(N(D1643)&gt;0,NOT(ISNUMBER(A1643))),"بدون تاريخ",""))</f>
        <v/>
      </c>
    </row>
    <row r="1644">
      <c r="A1644" s="17" t="n"/>
      <c r="B1644" s="5" t="n"/>
      <c r="C1644" s="5" t="n"/>
      <c r="D1644" s="14" t="n"/>
      <c r="E1644" s="5" t="n"/>
      <c r="F1644" s="6">
        <f>IF(B1644&amp;""="","",IFERROR(INDEX('المستفيدون'!$B$6:$B$505,MATCH(B1644&amp;"",'المستفيدون'!$A$6:$A$505,0))&amp;"","كود غير موجود"))</f>
        <v/>
      </c>
      <c r="G1644" s="6">
        <f>IF(F1644="كود غير موجود","راجع الكود",IF(AND(N(D1644)&gt;0,NOT(ISNUMBER(A1644))),"بدون تاريخ",""))</f>
        <v/>
      </c>
    </row>
    <row r="1645">
      <c r="A1645" s="17" t="n"/>
      <c r="B1645" s="5" t="n"/>
      <c r="C1645" s="5" t="n"/>
      <c r="D1645" s="14" t="n"/>
      <c r="E1645" s="5" t="n"/>
      <c r="F1645" s="6">
        <f>IF(B1645&amp;""="","",IFERROR(INDEX('المستفيدون'!$B$6:$B$505,MATCH(B1645&amp;"",'المستفيدون'!$A$6:$A$505,0))&amp;"","كود غير موجود"))</f>
        <v/>
      </c>
      <c r="G1645" s="6">
        <f>IF(F1645="كود غير موجود","راجع الكود",IF(AND(N(D1645)&gt;0,NOT(ISNUMBER(A1645))),"بدون تاريخ",""))</f>
        <v/>
      </c>
    </row>
    <row r="1646">
      <c r="A1646" s="17" t="n"/>
      <c r="B1646" s="5" t="n"/>
      <c r="C1646" s="5" t="n"/>
      <c r="D1646" s="14" t="n"/>
      <c r="E1646" s="5" t="n"/>
      <c r="F1646" s="6">
        <f>IF(B1646&amp;""="","",IFERROR(INDEX('المستفيدون'!$B$6:$B$505,MATCH(B1646&amp;"",'المستفيدون'!$A$6:$A$505,0))&amp;"","كود غير موجود"))</f>
        <v/>
      </c>
      <c r="G1646" s="6">
        <f>IF(F1646="كود غير موجود","راجع الكود",IF(AND(N(D1646)&gt;0,NOT(ISNUMBER(A1646))),"بدون تاريخ",""))</f>
        <v/>
      </c>
    </row>
    <row r="1647">
      <c r="A1647" s="17" t="n"/>
      <c r="B1647" s="5" t="n"/>
      <c r="C1647" s="5" t="n"/>
      <c r="D1647" s="14" t="n"/>
      <c r="E1647" s="5" t="n"/>
      <c r="F1647" s="6">
        <f>IF(B1647&amp;""="","",IFERROR(INDEX('المستفيدون'!$B$6:$B$505,MATCH(B1647&amp;"",'المستفيدون'!$A$6:$A$505,0))&amp;"","كود غير موجود"))</f>
        <v/>
      </c>
      <c r="G1647" s="6">
        <f>IF(F1647="كود غير موجود","راجع الكود",IF(AND(N(D1647)&gt;0,NOT(ISNUMBER(A1647))),"بدون تاريخ",""))</f>
        <v/>
      </c>
    </row>
    <row r="1648">
      <c r="A1648" s="17" t="n"/>
      <c r="B1648" s="5" t="n"/>
      <c r="C1648" s="5" t="n"/>
      <c r="D1648" s="14" t="n"/>
      <c r="E1648" s="5" t="n"/>
      <c r="F1648" s="6">
        <f>IF(B1648&amp;""="","",IFERROR(INDEX('المستفيدون'!$B$6:$B$505,MATCH(B1648&amp;"",'المستفيدون'!$A$6:$A$505,0))&amp;"","كود غير موجود"))</f>
        <v/>
      </c>
      <c r="G1648" s="6">
        <f>IF(F1648="كود غير موجود","راجع الكود",IF(AND(N(D1648)&gt;0,NOT(ISNUMBER(A1648))),"بدون تاريخ",""))</f>
        <v/>
      </c>
    </row>
    <row r="1649">
      <c r="A1649" s="17" t="n"/>
      <c r="B1649" s="5" t="n"/>
      <c r="C1649" s="5" t="n"/>
      <c r="D1649" s="14" t="n"/>
      <c r="E1649" s="5" t="n"/>
      <c r="F1649" s="6">
        <f>IF(B1649&amp;""="","",IFERROR(INDEX('المستفيدون'!$B$6:$B$505,MATCH(B1649&amp;"",'المستفيدون'!$A$6:$A$505,0))&amp;"","كود غير موجود"))</f>
        <v/>
      </c>
      <c r="G1649" s="6">
        <f>IF(F1649="كود غير موجود","راجع الكود",IF(AND(N(D1649)&gt;0,NOT(ISNUMBER(A1649))),"بدون تاريخ",""))</f>
        <v/>
      </c>
    </row>
    <row r="1650">
      <c r="A1650" s="17" t="n"/>
      <c r="B1650" s="5" t="n"/>
      <c r="C1650" s="5" t="n"/>
      <c r="D1650" s="14" t="n"/>
      <c r="E1650" s="5" t="n"/>
      <c r="F1650" s="6">
        <f>IF(B1650&amp;""="","",IFERROR(INDEX('المستفيدون'!$B$6:$B$505,MATCH(B1650&amp;"",'المستفيدون'!$A$6:$A$505,0))&amp;"","كود غير موجود"))</f>
        <v/>
      </c>
      <c r="G1650" s="6">
        <f>IF(F1650="كود غير موجود","راجع الكود",IF(AND(N(D1650)&gt;0,NOT(ISNUMBER(A1650))),"بدون تاريخ",""))</f>
        <v/>
      </c>
    </row>
    <row r="1651">
      <c r="A1651" s="17" t="n"/>
      <c r="B1651" s="5" t="n"/>
      <c r="C1651" s="5" t="n"/>
      <c r="D1651" s="14" t="n"/>
      <c r="E1651" s="5" t="n"/>
      <c r="F1651" s="6">
        <f>IF(B1651&amp;""="","",IFERROR(INDEX('المستفيدون'!$B$6:$B$505,MATCH(B1651&amp;"",'المستفيدون'!$A$6:$A$505,0))&amp;"","كود غير موجود"))</f>
        <v/>
      </c>
      <c r="G1651" s="6">
        <f>IF(F1651="كود غير موجود","راجع الكود",IF(AND(N(D1651)&gt;0,NOT(ISNUMBER(A1651))),"بدون تاريخ",""))</f>
        <v/>
      </c>
    </row>
    <row r="1652">
      <c r="A1652" s="17" t="n"/>
      <c r="B1652" s="5" t="n"/>
      <c r="C1652" s="5" t="n"/>
      <c r="D1652" s="14" t="n"/>
      <c r="E1652" s="5" t="n"/>
      <c r="F1652" s="6">
        <f>IF(B1652&amp;""="","",IFERROR(INDEX('المستفيدون'!$B$6:$B$505,MATCH(B1652&amp;"",'المستفيدون'!$A$6:$A$505,0))&amp;"","كود غير موجود"))</f>
        <v/>
      </c>
      <c r="G1652" s="6">
        <f>IF(F1652="كود غير موجود","راجع الكود",IF(AND(N(D1652)&gt;0,NOT(ISNUMBER(A1652))),"بدون تاريخ",""))</f>
        <v/>
      </c>
    </row>
    <row r="1653">
      <c r="A1653" s="17" t="n"/>
      <c r="B1653" s="5" t="n"/>
      <c r="C1653" s="5" t="n"/>
      <c r="D1653" s="14" t="n"/>
      <c r="E1653" s="5" t="n"/>
      <c r="F1653" s="6">
        <f>IF(B1653&amp;""="","",IFERROR(INDEX('المستفيدون'!$B$6:$B$505,MATCH(B1653&amp;"",'المستفيدون'!$A$6:$A$505,0))&amp;"","كود غير موجود"))</f>
        <v/>
      </c>
      <c r="G1653" s="6">
        <f>IF(F1653="كود غير موجود","راجع الكود",IF(AND(N(D1653)&gt;0,NOT(ISNUMBER(A1653))),"بدون تاريخ",""))</f>
        <v/>
      </c>
    </row>
    <row r="1654">
      <c r="A1654" s="17" t="n"/>
      <c r="B1654" s="5" t="n"/>
      <c r="C1654" s="5" t="n"/>
      <c r="D1654" s="14" t="n"/>
      <c r="E1654" s="5" t="n"/>
      <c r="F1654" s="6">
        <f>IF(B1654&amp;""="","",IFERROR(INDEX('المستفيدون'!$B$6:$B$505,MATCH(B1654&amp;"",'المستفيدون'!$A$6:$A$505,0))&amp;"","كود غير موجود"))</f>
        <v/>
      </c>
      <c r="G1654" s="6">
        <f>IF(F1654="كود غير موجود","راجع الكود",IF(AND(N(D1654)&gt;0,NOT(ISNUMBER(A1654))),"بدون تاريخ",""))</f>
        <v/>
      </c>
    </row>
    <row r="1655">
      <c r="A1655" s="17" t="n"/>
      <c r="B1655" s="5" t="n"/>
      <c r="C1655" s="5" t="n"/>
      <c r="D1655" s="14" t="n"/>
      <c r="E1655" s="5" t="n"/>
      <c r="F1655" s="6">
        <f>IF(B1655&amp;""="","",IFERROR(INDEX('المستفيدون'!$B$6:$B$505,MATCH(B1655&amp;"",'المستفيدون'!$A$6:$A$505,0))&amp;"","كود غير موجود"))</f>
        <v/>
      </c>
      <c r="G1655" s="6">
        <f>IF(F1655="كود غير موجود","راجع الكود",IF(AND(N(D1655)&gt;0,NOT(ISNUMBER(A1655))),"بدون تاريخ",""))</f>
        <v/>
      </c>
    </row>
    <row r="1656">
      <c r="A1656" s="17" t="n"/>
      <c r="B1656" s="5" t="n"/>
      <c r="C1656" s="5" t="n"/>
      <c r="D1656" s="14" t="n"/>
      <c r="E1656" s="5" t="n"/>
      <c r="F1656" s="6">
        <f>IF(B1656&amp;""="","",IFERROR(INDEX('المستفيدون'!$B$6:$B$505,MATCH(B1656&amp;"",'المستفيدون'!$A$6:$A$505,0))&amp;"","كود غير موجود"))</f>
        <v/>
      </c>
      <c r="G1656" s="6">
        <f>IF(F1656="كود غير موجود","راجع الكود",IF(AND(N(D1656)&gt;0,NOT(ISNUMBER(A1656))),"بدون تاريخ",""))</f>
        <v/>
      </c>
    </row>
    <row r="1657">
      <c r="A1657" s="17" t="n"/>
      <c r="B1657" s="5" t="n"/>
      <c r="C1657" s="5" t="n"/>
      <c r="D1657" s="14" t="n"/>
      <c r="E1657" s="5" t="n"/>
      <c r="F1657" s="6">
        <f>IF(B1657&amp;""="","",IFERROR(INDEX('المستفيدون'!$B$6:$B$505,MATCH(B1657&amp;"",'المستفيدون'!$A$6:$A$505,0))&amp;"","كود غير موجود"))</f>
        <v/>
      </c>
      <c r="G1657" s="6">
        <f>IF(F1657="كود غير موجود","راجع الكود",IF(AND(N(D1657)&gt;0,NOT(ISNUMBER(A1657))),"بدون تاريخ",""))</f>
        <v/>
      </c>
    </row>
    <row r="1658">
      <c r="A1658" s="17" t="n"/>
      <c r="B1658" s="5" t="n"/>
      <c r="C1658" s="5" t="n"/>
      <c r="D1658" s="14" t="n"/>
      <c r="E1658" s="5" t="n"/>
      <c r="F1658" s="6">
        <f>IF(B1658&amp;""="","",IFERROR(INDEX('المستفيدون'!$B$6:$B$505,MATCH(B1658&amp;"",'المستفيدون'!$A$6:$A$505,0))&amp;"","كود غير موجود"))</f>
        <v/>
      </c>
      <c r="G1658" s="6">
        <f>IF(F1658="كود غير موجود","راجع الكود",IF(AND(N(D1658)&gt;0,NOT(ISNUMBER(A1658))),"بدون تاريخ",""))</f>
        <v/>
      </c>
    </row>
    <row r="1659">
      <c r="A1659" s="17" t="n"/>
      <c r="B1659" s="5" t="n"/>
      <c r="C1659" s="5" t="n"/>
      <c r="D1659" s="14" t="n"/>
      <c r="E1659" s="5" t="n"/>
      <c r="F1659" s="6">
        <f>IF(B1659&amp;""="","",IFERROR(INDEX('المستفيدون'!$B$6:$B$505,MATCH(B1659&amp;"",'المستفيدون'!$A$6:$A$505,0))&amp;"","كود غير موجود"))</f>
        <v/>
      </c>
      <c r="G1659" s="6">
        <f>IF(F1659="كود غير موجود","راجع الكود",IF(AND(N(D1659)&gt;0,NOT(ISNUMBER(A1659))),"بدون تاريخ",""))</f>
        <v/>
      </c>
    </row>
    <row r="1660">
      <c r="A1660" s="17" t="n"/>
      <c r="B1660" s="5" t="n"/>
      <c r="C1660" s="5" t="n"/>
      <c r="D1660" s="14" t="n"/>
      <c r="E1660" s="5" t="n"/>
      <c r="F1660" s="6">
        <f>IF(B1660&amp;""="","",IFERROR(INDEX('المستفيدون'!$B$6:$B$505,MATCH(B1660&amp;"",'المستفيدون'!$A$6:$A$505,0))&amp;"","كود غير موجود"))</f>
        <v/>
      </c>
      <c r="G1660" s="6">
        <f>IF(F1660="كود غير موجود","راجع الكود",IF(AND(N(D1660)&gt;0,NOT(ISNUMBER(A1660))),"بدون تاريخ",""))</f>
        <v/>
      </c>
    </row>
    <row r="1661">
      <c r="A1661" s="17" t="n"/>
      <c r="B1661" s="5" t="n"/>
      <c r="C1661" s="5" t="n"/>
      <c r="D1661" s="14" t="n"/>
      <c r="E1661" s="5" t="n"/>
      <c r="F1661" s="6">
        <f>IF(B1661&amp;""="","",IFERROR(INDEX('المستفيدون'!$B$6:$B$505,MATCH(B1661&amp;"",'المستفيدون'!$A$6:$A$505,0))&amp;"","كود غير موجود"))</f>
        <v/>
      </c>
      <c r="G1661" s="6">
        <f>IF(F1661="كود غير موجود","راجع الكود",IF(AND(N(D1661)&gt;0,NOT(ISNUMBER(A1661))),"بدون تاريخ",""))</f>
        <v/>
      </c>
    </row>
    <row r="1662">
      <c r="A1662" s="17" t="n"/>
      <c r="B1662" s="5" t="n"/>
      <c r="C1662" s="5" t="n"/>
      <c r="D1662" s="14" t="n"/>
      <c r="E1662" s="5" t="n"/>
      <c r="F1662" s="6">
        <f>IF(B1662&amp;""="","",IFERROR(INDEX('المستفيدون'!$B$6:$B$505,MATCH(B1662&amp;"",'المستفيدون'!$A$6:$A$505,0))&amp;"","كود غير موجود"))</f>
        <v/>
      </c>
      <c r="G1662" s="6">
        <f>IF(F1662="كود غير موجود","راجع الكود",IF(AND(N(D1662)&gt;0,NOT(ISNUMBER(A1662))),"بدون تاريخ",""))</f>
        <v/>
      </c>
    </row>
    <row r="1663">
      <c r="A1663" s="17" t="n"/>
      <c r="B1663" s="5" t="n"/>
      <c r="C1663" s="5" t="n"/>
      <c r="D1663" s="14" t="n"/>
      <c r="E1663" s="5" t="n"/>
      <c r="F1663" s="6">
        <f>IF(B1663&amp;""="","",IFERROR(INDEX('المستفيدون'!$B$6:$B$505,MATCH(B1663&amp;"",'المستفيدون'!$A$6:$A$505,0))&amp;"","كود غير موجود"))</f>
        <v/>
      </c>
      <c r="G1663" s="6">
        <f>IF(F1663="كود غير موجود","راجع الكود",IF(AND(N(D1663)&gt;0,NOT(ISNUMBER(A1663))),"بدون تاريخ",""))</f>
        <v/>
      </c>
    </row>
    <row r="1664">
      <c r="A1664" s="17" t="n"/>
      <c r="B1664" s="5" t="n"/>
      <c r="C1664" s="5" t="n"/>
      <c r="D1664" s="14" t="n"/>
      <c r="E1664" s="5" t="n"/>
      <c r="F1664" s="6">
        <f>IF(B1664&amp;""="","",IFERROR(INDEX('المستفيدون'!$B$6:$B$505,MATCH(B1664&amp;"",'المستفيدون'!$A$6:$A$505,0))&amp;"","كود غير موجود"))</f>
        <v/>
      </c>
      <c r="G1664" s="6">
        <f>IF(F1664="كود غير موجود","راجع الكود",IF(AND(N(D1664)&gt;0,NOT(ISNUMBER(A1664))),"بدون تاريخ",""))</f>
        <v/>
      </c>
    </row>
    <row r="1665">
      <c r="A1665" s="17" t="n"/>
      <c r="B1665" s="5" t="n"/>
      <c r="C1665" s="5" t="n"/>
      <c r="D1665" s="14" t="n"/>
      <c r="E1665" s="5" t="n"/>
      <c r="F1665" s="6">
        <f>IF(B1665&amp;""="","",IFERROR(INDEX('المستفيدون'!$B$6:$B$505,MATCH(B1665&amp;"",'المستفيدون'!$A$6:$A$505,0))&amp;"","كود غير موجود"))</f>
        <v/>
      </c>
      <c r="G1665" s="6">
        <f>IF(F1665="كود غير موجود","راجع الكود",IF(AND(N(D1665)&gt;0,NOT(ISNUMBER(A1665))),"بدون تاريخ",""))</f>
        <v/>
      </c>
    </row>
    <row r="1666">
      <c r="A1666" s="17" t="n"/>
      <c r="B1666" s="5" t="n"/>
      <c r="C1666" s="5" t="n"/>
      <c r="D1666" s="14" t="n"/>
      <c r="E1666" s="5" t="n"/>
      <c r="F1666" s="6">
        <f>IF(B1666&amp;""="","",IFERROR(INDEX('المستفيدون'!$B$6:$B$505,MATCH(B1666&amp;"",'المستفيدون'!$A$6:$A$505,0))&amp;"","كود غير موجود"))</f>
        <v/>
      </c>
      <c r="G1666" s="6">
        <f>IF(F1666="كود غير موجود","راجع الكود",IF(AND(N(D1666)&gt;0,NOT(ISNUMBER(A1666))),"بدون تاريخ",""))</f>
        <v/>
      </c>
    </row>
    <row r="1667">
      <c r="A1667" s="17" t="n"/>
      <c r="B1667" s="5" t="n"/>
      <c r="C1667" s="5" t="n"/>
      <c r="D1667" s="14" t="n"/>
      <c r="E1667" s="5" t="n"/>
      <c r="F1667" s="6">
        <f>IF(B1667&amp;""="","",IFERROR(INDEX('المستفيدون'!$B$6:$B$505,MATCH(B1667&amp;"",'المستفيدون'!$A$6:$A$505,0))&amp;"","كود غير موجود"))</f>
        <v/>
      </c>
      <c r="G1667" s="6">
        <f>IF(F1667="كود غير موجود","راجع الكود",IF(AND(N(D1667)&gt;0,NOT(ISNUMBER(A1667))),"بدون تاريخ",""))</f>
        <v/>
      </c>
    </row>
    <row r="1668">
      <c r="A1668" s="17" t="n"/>
      <c r="B1668" s="5" t="n"/>
      <c r="C1668" s="5" t="n"/>
      <c r="D1668" s="14" t="n"/>
      <c r="E1668" s="5" t="n"/>
      <c r="F1668" s="6">
        <f>IF(B1668&amp;""="","",IFERROR(INDEX('المستفيدون'!$B$6:$B$505,MATCH(B1668&amp;"",'المستفيدون'!$A$6:$A$505,0))&amp;"","كود غير موجود"))</f>
        <v/>
      </c>
      <c r="G1668" s="6">
        <f>IF(F1668="كود غير موجود","راجع الكود",IF(AND(N(D1668)&gt;0,NOT(ISNUMBER(A1668))),"بدون تاريخ",""))</f>
        <v/>
      </c>
    </row>
    <row r="1669">
      <c r="A1669" s="17" t="n"/>
      <c r="B1669" s="5" t="n"/>
      <c r="C1669" s="5" t="n"/>
      <c r="D1669" s="14" t="n"/>
      <c r="E1669" s="5" t="n"/>
      <c r="F1669" s="6">
        <f>IF(B1669&amp;""="","",IFERROR(INDEX('المستفيدون'!$B$6:$B$505,MATCH(B1669&amp;"",'المستفيدون'!$A$6:$A$505,0))&amp;"","كود غير موجود"))</f>
        <v/>
      </c>
      <c r="G1669" s="6">
        <f>IF(F1669="كود غير موجود","راجع الكود",IF(AND(N(D1669)&gt;0,NOT(ISNUMBER(A1669))),"بدون تاريخ",""))</f>
        <v/>
      </c>
    </row>
    <row r="1670">
      <c r="A1670" s="17" t="n"/>
      <c r="B1670" s="5" t="n"/>
      <c r="C1670" s="5" t="n"/>
      <c r="D1670" s="14" t="n"/>
      <c r="E1670" s="5" t="n"/>
      <c r="F1670" s="6">
        <f>IF(B1670&amp;""="","",IFERROR(INDEX('المستفيدون'!$B$6:$B$505,MATCH(B1670&amp;"",'المستفيدون'!$A$6:$A$505,0))&amp;"","كود غير موجود"))</f>
        <v/>
      </c>
      <c r="G1670" s="6">
        <f>IF(F1670="كود غير موجود","راجع الكود",IF(AND(N(D1670)&gt;0,NOT(ISNUMBER(A1670))),"بدون تاريخ",""))</f>
        <v/>
      </c>
    </row>
    <row r="1671">
      <c r="A1671" s="17" t="n"/>
      <c r="B1671" s="5" t="n"/>
      <c r="C1671" s="5" t="n"/>
      <c r="D1671" s="14" t="n"/>
      <c r="E1671" s="5" t="n"/>
      <c r="F1671" s="6">
        <f>IF(B1671&amp;""="","",IFERROR(INDEX('المستفيدون'!$B$6:$B$505,MATCH(B1671&amp;"",'المستفيدون'!$A$6:$A$505,0))&amp;"","كود غير موجود"))</f>
        <v/>
      </c>
      <c r="G1671" s="6">
        <f>IF(F1671="كود غير موجود","راجع الكود",IF(AND(N(D1671)&gt;0,NOT(ISNUMBER(A1671))),"بدون تاريخ",""))</f>
        <v/>
      </c>
    </row>
    <row r="1672">
      <c r="A1672" s="17" t="n"/>
      <c r="B1672" s="5" t="n"/>
      <c r="C1672" s="5" t="n"/>
      <c r="D1672" s="14" t="n"/>
      <c r="E1672" s="5" t="n"/>
      <c r="F1672" s="6">
        <f>IF(B1672&amp;""="","",IFERROR(INDEX('المستفيدون'!$B$6:$B$505,MATCH(B1672&amp;"",'المستفيدون'!$A$6:$A$505,0))&amp;"","كود غير موجود"))</f>
        <v/>
      </c>
      <c r="G1672" s="6">
        <f>IF(F1672="كود غير موجود","راجع الكود",IF(AND(N(D1672)&gt;0,NOT(ISNUMBER(A1672))),"بدون تاريخ",""))</f>
        <v/>
      </c>
    </row>
    <row r="1673">
      <c r="A1673" s="17" t="n"/>
      <c r="B1673" s="5" t="n"/>
      <c r="C1673" s="5" t="n"/>
      <c r="D1673" s="14" t="n"/>
      <c r="E1673" s="5" t="n"/>
      <c r="F1673" s="6">
        <f>IF(B1673&amp;""="","",IFERROR(INDEX('المستفيدون'!$B$6:$B$505,MATCH(B1673&amp;"",'المستفيدون'!$A$6:$A$505,0))&amp;"","كود غير موجود"))</f>
        <v/>
      </c>
      <c r="G1673" s="6">
        <f>IF(F1673="كود غير موجود","راجع الكود",IF(AND(N(D1673)&gt;0,NOT(ISNUMBER(A1673))),"بدون تاريخ",""))</f>
        <v/>
      </c>
    </row>
    <row r="1674">
      <c r="A1674" s="17" t="n"/>
      <c r="B1674" s="5" t="n"/>
      <c r="C1674" s="5" t="n"/>
      <c r="D1674" s="14" t="n"/>
      <c r="E1674" s="5" t="n"/>
      <c r="F1674" s="6">
        <f>IF(B1674&amp;""="","",IFERROR(INDEX('المستفيدون'!$B$6:$B$505,MATCH(B1674&amp;"",'المستفيدون'!$A$6:$A$505,0))&amp;"","كود غير موجود"))</f>
        <v/>
      </c>
      <c r="G1674" s="6">
        <f>IF(F1674="كود غير موجود","راجع الكود",IF(AND(N(D1674)&gt;0,NOT(ISNUMBER(A1674))),"بدون تاريخ",""))</f>
        <v/>
      </c>
    </row>
    <row r="1675">
      <c r="A1675" s="17" t="n"/>
      <c r="B1675" s="5" t="n"/>
      <c r="C1675" s="5" t="n"/>
      <c r="D1675" s="14" t="n"/>
      <c r="E1675" s="5" t="n"/>
      <c r="F1675" s="6">
        <f>IF(B1675&amp;""="","",IFERROR(INDEX('المستفيدون'!$B$6:$B$505,MATCH(B1675&amp;"",'المستفيدون'!$A$6:$A$505,0))&amp;"","كود غير موجود"))</f>
        <v/>
      </c>
      <c r="G1675" s="6">
        <f>IF(F1675="كود غير موجود","راجع الكود",IF(AND(N(D1675)&gt;0,NOT(ISNUMBER(A1675))),"بدون تاريخ",""))</f>
        <v/>
      </c>
    </row>
    <row r="1676">
      <c r="A1676" s="17" t="n"/>
      <c r="B1676" s="5" t="n"/>
      <c r="C1676" s="5" t="n"/>
      <c r="D1676" s="14" t="n"/>
      <c r="E1676" s="5" t="n"/>
      <c r="F1676" s="6">
        <f>IF(B1676&amp;""="","",IFERROR(INDEX('المستفيدون'!$B$6:$B$505,MATCH(B1676&amp;"",'المستفيدون'!$A$6:$A$505,0))&amp;"","كود غير موجود"))</f>
        <v/>
      </c>
      <c r="G1676" s="6">
        <f>IF(F1676="كود غير موجود","راجع الكود",IF(AND(N(D1676)&gt;0,NOT(ISNUMBER(A1676))),"بدون تاريخ",""))</f>
        <v/>
      </c>
    </row>
    <row r="1677">
      <c r="A1677" s="17" t="n"/>
      <c r="B1677" s="5" t="n"/>
      <c r="C1677" s="5" t="n"/>
      <c r="D1677" s="14" t="n"/>
      <c r="E1677" s="5" t="n"/>
      <c r="F1677" s="6">
        <f>IF(B1677&amp;""="","",IFERROR(INDEX('المستفيدون'!$B$6:$B$505,MATCH(B1677&amp;"",'المستفيدون'!$A$6:$A$505,0))&amp;"","كود غير موجود"))</f>
        <v/>
      </c>
      <c r="G1677" s="6">
        <f>IF(F1677="كود غير موجود","راجع الكود",IF(AND(N(D1677)&gt;0,NOT(ISNUMBER(A1677))),"بدون تاريخ",""))</f>
        <v/>
      </c>
    </row>
    <row r="1678">
      <c r="A1678" s="17" t="n"/>
      <c r="B1678" s="5" t="n"/>
      <c r="C1678" s="5" t="n"/>
      <c r="D1678" s="14" t="n"/>
      <c r="E1678" s="5" t="n"/>
      <c r="F1678" s="6">
        <f>IF(B1678&amp;""="","",IFERROR(INDEX('المستفيدون'!$B$6:$B$505,MATCH(B1678&amp;"",'المستفيدون'!$A$6:$A$505,0))&amp;"","كود غير موجود"))</f>
        <v/>
      </c>
      <c r="G1678" s="6">
        <f>IF(F1678="كود غير موجود","راجع الكود",IF(AND(N(D1678)&gt;0,NOT(ISNUMBER(A1678))),"بدون تاريخ",""))</f>
        <v/>
      </c>
    </row>
    <row r="1679">
      <c r="A1679" s="17" t="n"/>
      <c r="B1679" s="5" t="n"/>
      <c r="C1679" s="5" t="n"/>
      <c r="D1679" s="14" t="n"/>
      <c r="E1679" s="5" t="n"/>
      <c r="F1679" s="6">
        <f>IF(B1679&amp;""="","",IFERROR(INDEX('المستفيدون'!$B$6:$B$505,MATCH(B1679&amp;"",'المستفيدون'!$A$6:$A$505,0))&amp;"","كود غير موجود"))</f>
        <v/>
      </c>
      <c r="G1679" s="6">
        <f>IF(F1679="كود غير موجود","راجع الكود",IF(AND(N(D1679)&gt;0,NOT(ISNUMBER(A1679))),"بدون تاريخ",""))</f>
        <v/>
      </c>
    </row>
    <row r="1680">
      <c r="A1680" s="17" t="n"/>
      <c r="B1680" s="5" t="n"/>
      <c r="C1680" s="5" t="n"/>
      <c r="D1680" s="14" t="n"/>
      <c r="E1680" s="5" t="n"/>
      <c r="F1680" s="6">
        <f>IF(B1680&amp;""="","",IFERROR(INDEX('المستفيدون'!$B$6:$B$505,MATCH(B1680&amp;"",'المستفيدون'!$A$6:$A$505,0))&amp;"","كود غير موجود"))</f>
        <v/>
      </c>
      <c r="G1680" s="6">
        <f>IF(F1680="كود غير موجود","راجع الكود",IF(AND(N(D1680)&gt;0,NOT(ISNUMBER(A1680))),"بدون تاريخ",""))</f>
        <v/>
      </c>
    </row>
    <row r="1681">
      <c r="A1681" s="17" t="n"/>
      <c r="B1681" s="5" t="n"/>
      <c r="C1681" s="5" t="n"/>
      <c r="D1681" s="14" t="n"/>
      <c r="E1681" s="5" t="n"/>
      <c r="F1681" s="6">
        <f>IF(B1681&amp;""="","",IFERROR(INDEX('المستفيدون'!$B$6:$B$505,MATCH(B1681&amp;"",'المستفيدون'!$A$6:$A$505,0))&amp;"","كود غير موجود"))</f>
        <v/>
      </c>
      <c r="G1681" s="6">
        <f>IF(F1681="كود غير موجود","راجع الكود",IF(AND(N(D1681)&gt;0,NOT(ISNUMBER(A1681))),"بدون تاريخ",""))</f>
        <v/>
      </c>
    </row>
    <row r="1682">
      <c r="A1682" s="17" t="n"/>
      <c r="B1682" s="5" t="n"/>
      <c r="C1682" s="5" t="n"/>
      <c r="D1682" s="14" t="n"/>
      <c r="E1682" s="5" t="n"/>
      <c r="F1682" s="6">
        <f>IF(B1682&amp;""="","",IFERROR(INDEX('المستفيدون'!$B$6:$B$505,MATCH(B1682&amp;"",'المستفيدون'!$A$6:$A$505,0))&amp;"","كود غير موجود"))</f>
        <v/>
      </c>
      <c r="G1682" s="6">
        <f>IF(F1682="كود غير موجود","راجع الكود",IF(AND(N(D1682)&gt;0,NOT(ISNUMBER(A1682))),"بدون تاريخ",""))</f>
        <v/>
      </c>
    </row>
    <row r="1683">
      <c r="A1683" s="17" t="n"/>
      <c r="B1683" s="5" t="n"/>
      <c r="C1683" s="5" t="n"/>
      <c r="D1683" s="14" t="n"/>
      <c r="E1683" s="5" t="n"/>
      <c r="F1683" s="6">
        <f>IF(B1683&amp;""="","",IFERROR(INDEX('المستفيدون'!$B$6:$B$505,MATCH(B1683&amp;"",'المستفيدون'!$A$6:$A$505,0))&amp;"","كود غير موجود"))</f>
        <v/>
      </c>
      <c r="G1683" s="6">
        <f>IF(F1683="كود غير موجود","راجع الكود",IF(AND(N(D1683)&gt;0,NOT(ISNUMBER(A1683))),"بدون تاريخ",""))</f>
        <v/>
      </c>
    </row>
    <row r="1684">
      <c r="A1684" s="17" t="n"/>
      <c r="B1684" s="5" t="n"/>
      <c r="C1684" s="5" t="n"/>
      <c r="D1684" s="14" t="n"/>
      <c r="E1684" s="5" t="n"/>
      <c r="F1684" s="6">
        <f>IF(B1684&amp;""="","",IFERROR(INDEX('المستفيدون'!$B$6:$B$505,MATCH(B1684&amp;"",'المستفيدون'!$A$6:$A$505,0))&amp;"","كود غير موجود"))</f>
        <v/>
      </c>
      <c r="G1684" s="6">
        <f>IF(F1684="كود غير موجود","راجع الكود",IF(AND(N(D1684)&gt;0,NOT(ISNUMBER(A1684))),"بدون تاريخ",""))</f>
        <v/>
      </c>
    </row>
    <row r="1685">
      <c r="A1685" s="17" t="n"/>
      <c r="B1685" s="5" t="n"/>
      <c r="C1685" s="5" t="n"/>
      <c r="D1685" s="14" t="n"/>
      <c r="E1685" s="5" t="n"/>
      <c r="F1685" s="6">
        <f>IF(B1685&amp;""="","",IFERROR(INDEX('المستفيدون'!$B$6:$B$505,MATCH(B1685&amp;"",'المستفيدون'!$A$6:$A$505,0))&amp;"","كود غير موجود"))</f>
        <v/>
      </c>
      <c r="G1685" s="6">
        <f>IF(F1685="كود غير موجود","راجع الكود",IF(AND(N(D1685)&gt;0,NOT(ISNUMBER(A1685))),"بدون تاريخ",""))</f>
        <v/>
      </c>
    </row>
    <row r="1686">
      <c r="A1686" s="17" t="n"/>
      <c r="B1686" s="5" t="n"/>
      <c r="C1686" s="5" t="n"/>
      <c r="D1686" s="14" t="n"/>
      <c r="E1686" s="5" t="n"/>
      <c r="F1686" s="6">
        <f>IF(B1686&amp;""="","",IFERROR(INDEX('المستفيدون'!$B$6:$B$505,MATCH(B1686&amp;"",'المستفيدون'!$A$6:$A$505,0))&amp;"","كود غير موجود"))</f>
        <v/>
      </c>
      <c r="G1686" s="6">
        <f>IF(F1686="كود غير موجود","راجع الكود",IF(AND(N(D1686)&gt;0,NOT(ISNUMBER(A1686))),"بدون تاريخ",""))</f>
        <v/>
      </c>
    </row>
    <row r="1687">
      <c r="A1687" s="17" t="n"/>
      <c r="B1687" s="5" t="n"/>
      <c r="C1687" s="5" t="n"/>
      <c r="D1687" s="14" t="n"/>
      <c r="E1687" s="5" t="n"/>
      <c r="F1687" s="6">
        <f>IF(B1687&amp;""="","",IFERROR(INDEX('المستفيدون'!$B$6:$B$505,MATCH(B1687&amp;"",'المستفيدون'!$A$6:$A$505,0))&amp;"","كود غير موجود"))</f>
        <v/>
      </c>
      <c r="G1687" s="6">
        <f>IF(F1687="كود غير موجود","راجع الكود",IF(AND(N(D1687)&gt;0,NOT(ISNUMBER(A1687))),"بدون تاريخ",""))</f>
        <v/>
      </c>
    </row>
    <row r="1688">
      <c r="A1688" s="17" t="n"/>
      <c r="B1688" s="5" t="n"/>
      <c r="C1688" s="5" t="n"/>
      <c r="D1688" s="14" t="n"/>
      <c r="E1688" s="5" t="n"/>
      <c r="F1688" s="6">
        <f>IF(B1688&amp;""="","",IFERROR(INDEX('المستفيدون'!$B$6:$B$505,MATCH(B1688&amp;"",'المستفيدون'!$A$6:$A$505,0))&amp;"","كود غير موجود"))</f>
        <v/>
      </c>
      <c r="G1688" s="6">
        <f>IF(F1688="كود غير موجود","راجع الكود",IF(AND(N(D1688)&gt;0,NOT(ISNUMBER(A1688))),"بدون تاريخ",""))</f>
        <v/>
      </c>
    </row>
    <row r="1689">
      <c r="A1689" s="17" t="n"/>
      <c r="B1689" s="5" t="n"/>
      <c r="C1689" s="5" t="n"/>
      <c r="D1689" s="14" t="n"/>
      <c r="E1689" s="5" t="n"/>
      <c r="F1689" s="6">
        <f>IF(B1689&amp;""="","",IFERROR(INDEX('المستفيدون'!$B$6:$B$505,MATCH(B1689&amp;"",'المستفيدون'!$A$6:$A$505,0))&amp;"","كود غير موجود"))</f>
        <v/>
      </c>
      <c r="G1689" s="6">
        <f>IF(F1689="كود غير موجود","راجع الكود",IF(AND(N(D1689)&gt;0,NOT(ISNUMBER(A1689))),"بدون تاريخ",""))</f>
        <v/>
      </c>
    </row>
    <row r="1690">
      <c r="A1690" s="17" t="n"/>
      <c r="B1690" s="5" t="n"/>
      <c r="C1690" s="5" t="n"/>
      <c r="D1690" s="14" t="n"/>
      <c r="E1690" s="5" t="n"/>
      <c r="F1690" s="6">
        <f>IF(B1690&amp;""="","",IFERROR(INDEX('المستفيدون'!$B$6:$B$505,MATCH(B1690&amp;"",'المستفيدون'!$A$6:$A$505,0))&amp;"","كود غير موجود"))</f>
        <v/>
      </c>
      <c r="G1690" s="6">
        <f>IF(F1690="كود غير موجود","راجع الكود",IF(AND(N(D1690)&gt;0,NOT(ISNUMBER(A1690))),"بدون تاريخ",""))</f>
        <v/>
      </c>
    </row>
    <row r="1691">
      <c r="A1691" s="17" t="n"/>
      <c r="B1691" s="5" t="n"/>
      <c r="C1691" s="5" t="n"/>
      <c r="D1691" s="14" t="n"/>
      <c r="E1691" s="5" t="n"/>
      <c r="F1691" s="6">
        <f>IF(B1691&amp;""="","",IFERROR(INDEX('المستفيدون'!$B$6:$B$505,MATCH(B1691&amp;"",'المستفيدون'!$A$6:$A$505,0))&amp;"","كود غير موجود"))</f>
        <v/>
      </c>
      <c r="G1691" s="6">
        <f>IF(F1691="كود غير موجود","راجع الكود",IF(AND(N(D1691)&gt;0,NOT(ISNUMBER(A1691))),"بدون تاريخ",""))</f>
        <v/>
      </c>
    </row>
    <row r="1692">
      <c r="A1692" s="17" t="n"/>
      <c r="B1692" s="5" t="n"/>
      <c r="C1692" s="5" t="n"/>
      <c r="D1692" s="14" t="n"/>
      <c r="E1692" s="5" t="n"/>
      <c r="F1692" s="6">
        <f>IF(B1692&amp;""="","",IFERROR(INDEX('المستفيدون'!$B$6:$B$505,MATCH(B1692&amp;"",'المستفيدون'!$A$6:$A$505,0))&amp;"","كود غير موجود"))</f>
        <v/>
      </c>
      <c r="G1692" s="6">
        <f>IF(F1692="كود غير موجود","راجع الكود",IF(AND(N(D1692)&gt;0,NOT(ISNUMBER(A1692))),"بدون تاريخ",""))</f>
        <v/>
      </c>
    </row>
    <row r="1693">
      <c r="A1693" s="17" t="n"/>
      <c r="B1693" s="5" t="n"/>
      <c r="C1693" s="5" t="n"/>
      <c r="D1693" s="14" t="n"/>
      <c r="E1693" s="5" t="n"/>
      <c r="F1693" s="6">
        <f>IF(B1693&amp;""="","",IFERROR(INDEX('المستفيدون'!$B$6:$B$505,MATCH(B1693&amp;"",'المستفيدون'!$A$6:$A$505,0))&amp;"","كود غير موجود"))</f>
        <v/>
      </c>
      <c r="G1693" s="6">
        <f>IF(F1693="كود غير موجود","راجع الكود",IF(AND(N(D1693)&gt;0,NOT(ISNUMBER(A1693))),"بدون تاريخ",""))</f>
        <v/>
      </c>
    </row>
    <row r="1694">
      <c r="A1694" s="17" t="n"/>
      <c r="B1694" s="5" t="n"/>
      <c r="C1694" s="5" t="n"/>
      <c r="D1694" s="14" t="n"/>
      <c r="E1694" s="5" t="n"/>
      <c r="F1694" s="6">
        <f>IF(B1694&amp;""="","",IFERROR(INDEX('المستفيدون'!$B$6:$B$505,MATCH(B1694&amp;"",'المستفيدون'!$A$6:$A$505,0))&amp;"","كود غير موجود"))</f>
        <v/>
      </c>
      <c r="G1694" s="6">
        <f>IF(F1694="كود غير موجود","راجع الكود",IF(AND(N(D1694)&gt;0,NOT(ISNUMBER(A1694))),"بدون تاريخ",""))</f>
        <v/>
      </c>
    </row>
    <row r="1695">
      <c r="A1695" s="17" t="n"/>
      <c r="B1695" s="5" t="n"/>
      <c r="C1695" s="5" t="n"/>
      <c r="D1695" s="14" t="n"/>
      <c r="E1695" s="5" t="n"/>
      <c r="F1695" s="6">
        <f>IF(B1695&amp;""="","",IFERROR(INDEX('المستفيدون'!$B$6:$B$505,MATCH(B1695&amp;"",'المستفيدون'!$A$6:$A$505,0))&amp;"","كود غير موجود"))</f>
        <v/>
      </c>
      <c r="G1695" s="6">
        <f>IF(F1695="كود غير موجود","راجع الكود",IF(AND(N(D1695)&gt;0,NOT(ISNUMBER(A1695))),"بدون تاريخ",""))</f>
        <v/>
      </c>
    </row>
    <row r="1696">
      <c r="A1696" s="17" t="n"/>
      <c r="B1696" s="5" t="n"/>
      <c r="C1696" s="5" t="n"/>
      <c r="D1696" s="14" t="n"/>
      <c r="E1696" s="5" t="n"/>
      <c r="F1696" s="6">
        <f>IF(B1696&amp;""="","",IFERROR(INDEX('المستفيدون'!$B$6:$B$505,MATCH(B1696&amp;"",'المستفيدون'!$A$6:$A$505,0))&amp;"","كود غير موجود"))</f>
        <v/>
      </c>
      <c r="G1696" s="6">
        <f>IF(F1696="كود غير موجود","راجع الكود",IF(AND(N(D1696)&gt;0,NOT(ISNUMBER(A1696))),"بدون تاريخ",""))</f>
        <v/>
      </c>
    </row>
    <row r="1697">
      <c r="A1697" s="17" t="n"/>
      <c r="B1697" s="5" t="n"/>
      <c r="C1697" s="5" t="n"/>
      <c r="D1697" s="14" t="n"/>
      <c r="E1697" s="5" t="n"/>
      <c r="F1697" s="6">
        <f>IF(B1697&amp;""="","",IFERROR(INDEX('المستفيدون'!$B$6:$B$505,MATCH(B1697&amp;"",'المستفيدون'!$A$6:$A$505,0))&amp;"","كود غير موجود"))</f>
        <v/>
      </c>
      <c r="G1697" s="6">
        <f>IF(F1697="كود غير موجود","راجع الكود",IF(AND(N(D1697)&gt;0,NOT(ISNUMBER(A1697))),"بدون تاريخ",""))</f>
        <v/>
      </c>
    </row>
    <row r="1698">
      <c r="A1698" s="17" t="n"/>
      <c r="B1698" s="5" t="n"/>
      <c r="C1698" s="5" t="n"/>
      <c r="D1698" s="14" t="n"/>
      <c r="E1698" s="5" t="n"/>
      <c r="F1698" s="6">
        <f>IF(B1698&amp;""="","",IFERROR(INDEX('المستفيدون'!$B$6:$B$505,MATCH(B1698&amp;"",'المستفيدون'!$A$6:$A$505,0))&amp;"","كود غير موجود"))</f>
        <v/>
      </c>
      <c r="G1698" s="6">
        <f>IF(F1698="كود غير موجود","راجع الكود",IF(AND(N(D1698)&gt;0,NOT(ISNUMBER(A1698))),"بدون تاريخ",""))</f>
        <v/>
      </c>
    </row>
    <row r="1699">
      <c r="A1699" s="17" t="n"/>
      <c r="B1699" s="5" t="n"/>
      <c r="C1699" s="5" t="n"/>
      <c r="D1699" s="14" t="n"/>
      <c r="E1699" s="5" t="n"/>
      <c r="F1699" s="6">
        <f>IF(B1699&amp;""="","",IFERROR(INDEX('المستفيدون'!$B$6:$B$505,MATCH(B1699&amp;"",'المستفيدون'!$A$6:$A$505,0))&amp;"","كود غير موجود"))</f>
        <v/>
      </c>
      <c r="G1699" s="6">
        <f>IF(F1699="كود غير موجود","راجع الكود",IF(AND(N(D1699)&gt;0,NOT(ISNUMBER(A1699))),"بدون تاريخ",""))</f>
        <v/>
      </c>
    </row>
    <row r="1700">
      <c r="A1700" s="17" t="n"/>
      <c r="B1700" s="5" t="n"/>
      <c r="C1700" s="5" t="n"/>
      <c r="D1700" s="14" t="n"/>
      <c r="E1700" s="5" t="n"/>
      <c r="F1700" s="6">
        <f>IF(B1700&amp;""="","",IFERROR(INDEX('المستفيدون'!$B$6:$B$505,MATCH(B1700&amp;"",'المستفيدون'!$A$6:$A$505,0))&amp;"","كود غير موجود"))</f>
        <v/>
      </c>
      <c r="G1700" s="6">
        <f>IF(F1700="كود غير موجود","راجع الكود",IF(AND(N(D1700)&gt;0,NOT(ISNUMBER(A1700))),"بدون تاريخ",""))</f>
        <v/>
      </c>
    </row>
    <row r="1701">
      <c r="A1701" s="17" t="n"/>
      <c r="B1701" s="5" t="n"/>
      <c r="C1701" s="5" t="n"/>
      <c r="D1701" s="14" t="n"/>
      <c r="E1701" s="5" t="n"/>
      <c r="F1701" s="6">
        <f>IF(B1701&amp;""="","",IFERROR(INDEX('المستفيدون'!$B$6:$B$505,MATCH(B1701&amp;"",'المستفيدون'!$A$6:$A$505,0))&amp;"","كود غير موجود"))</f>
        <v/>
      </c>
      <c r="G1701" s="6">
        <f>IF(F1701="كود غير موجود","راجع الكود",IF(AND(N(D1701)&gt;0,NOT(ISNUMBER(A1701))),"بدون تاريخ",""))</f>
        <v/>
      </c>
    </row>
    <row r="1702">
      <c r="A1702" s="17" t="n"/>
      <c r="B1702" s="5" t="n"/>
      <c r="C1702" s="5" t="n"/>
      <c r="D1702" s="14" t="n"/>
      <c r="E1702" s="5" t="n"/>
      <c r="F1702" s="6">
        <f>IF(B1702&amp;""="","",IFERROR(INDEX('المستفيدون'!$B$6:$B$505,MATCH(B1702&amp;"",'المستفيدون'!$A$6:$A$505,0))&amp;"","كود غير موجود"))</f>
        <v/>
      </c>
      <c r="G1702" s="6">
        <f>IF(F1702="كود غير موجود","راجع الكود",IF(AND(N(D1702)&gt;0,NOT(ISNUMBER(A1702))),"بدون تاريخ",""))</f>
        <v/>
      </c>
    </row>
    <row r="1703">
      <c r="A1703" s="17" t="n"/>
      <c r="B1703" s="5" t="n"/>
      <c r="C1703" s="5" t="n"/>
      <c r="D1703" s="14" t="n"/>
      <c r="E1703" s="5" t="n"/>
      <c r="F1703" s="6">
        <f>IF(B1703&amp;""="","",IFERROR(INDEX('المستفيدون'!$B$6:$B$505,MATCH(B1703&amp;"",'المستفيدون'!$A$6:$A$505,0))&amp;"","كود غير موجود"))</f>
        <v/>
      </c>
      <c r="G1703" s="6">
        <f>IF(F1703="كود غير موجود","راجع الكود",IF(AND(N(D1703)&gt;0,NOT(ISNUMBER(A1703))),"بدون تاريخ",""))</f>
        <v/>
      </c>
    </row>
    <row r="1704">
      <c r="A1704" s="17" t="n"/>
      <c r="B1704" s="5" t="n"/>
      <c r="C1704" s="5" t="n"/>
      <c r="D1704" s="14" t="n"/>
      <c r="E1704" s="5" t="n"/>
      <c r="F1704" s="6">
        <f>IF(B1704&amp;""="","",IFERROR(INDEX('المستفيدون'!$B$6:$B$505,MATCH(B1704&amp;"",'المستفيدون'!$A$6:$A$505,0))&amp;"","كود غير موجود"))</f>
        <v/>
      </c>
      <c r="G1704" s="6">
        <f>IF(F1704="كود غير موجود","راجع الكود",IF(AND(N(D1704)&gt;0,NOT(ISNUMBER(A1704))),"بدون تاريخ",""))</f>
        <v/>
      </c>
    </row>
    <row r="1705">
      <c r="A1705" s="17" t="n"/>
      <c r="B1705" s="5" t="n"/>
      <c r="C1705" s="5" t="n"/>
      <c r="D1705" s="14" t="n"/>
      <c r="E1705" s="5" t="n"/>
      <c r="F1705" s="6">
        <f>IF(B1705&amp;""="","",IFERROR(INDEX('المستفيدون'!$B$6:$B$505,MATCH(B1705&amp;"",'المستفيدون'!$A$6:$A$505,0))&amp;"","كود غير موجود"))</f>
        <v/>
      </c>
      <c r="G1705" s="6">
        <f>IF(F1705="كود غير موجود","راجع الكود",IF(AND(N(D1705)&gt;0,NOT(ISNUMBER(A1705))),"بدون تاريخ",""))</f>
        <v/>
      </c>
    </row>
    <row r="1706">
      <c r="A1706" s="17" t="n"/>
      <c r="B1706" s="5" t="n"/>
      <c r="C1706" s="5" t="n"/>
      <c r="D1706" s="14" t="n"/>
      <c r="E1706" s="5" t="n"/>
      <c r="F1706" s="6">
        <f>IF(B1706&amp;""="","",IFERROR(INDEX('المستفيدون'!$B$6:$B$505,MATCH(B1706&amp;"",'المستفيدون'!$A$6:$A$505,0))&amp;"","كود غير موجود"))</f>
        <v/>
      </c>
      <c r="G1706" s="6">
        <f>IF(F1706="كود غير موجود","راجع الكود",IF(AND(N(D1706)&gt;0,NOT(ISNUMBER(A1706))),"بدون تاريخ",""))</f>
        <v/>
      </c>
    </row>
    <row r="1707">
      <c r="A1707" s="17" t="n"/>
      <c r="B1707" s="5" t="n"/>
      <c r="C1707" s="5" t="n"/>
      <c r="D1707" s="14" t="n"/>
      <c r="E1707" s="5" t="n"/>
      <c r="F1707" s="6">
        <f>IF(B1707&amp;""="","",IFERROR(INDEX('المستفيدون'!$B$6:$B$505,MATCH(B1707&amp;"",'المستفيدون'!$A$6:$A$505,0))&amp;"","كود غير موجود"))</f>
        <v/>
      </c>
      <c r="G1707" s="6">
        <f>IF(F1707="كود غير موجود","راجع الكود",IF(AND(N(D1707)&gt;0,NOT(ISNUMBER(A1707))),"بدون تاريخ",""))</f>
        <v/>
      </c>
    </row>
    <row r="1708">
      <c r="A1708" s="17" t="n"/>
      <c r="B1708" s="5" t="n"/>
      <c r="C1708" s="5" t="n"/>
      <c r="D1708" s="14" t="n"/>
      <c r="E1708" s="5" t="n"/>
      <c r="F1708" s="6">
        <f>IF(B1708&amp;""="","",IFERROR(INDEX('المستفيدون'!$B$6:$B$505,MATCH(B1708&amp;"",'المستفيدون'!$A$6:$A$505,0))&amp;"","كود غير موجود"))</f>
        <v/>
      </c>
      <c r="G1708" s="6">
        <f>IF(F1708="كود غير موجود","راجع الكود",IF(AND(N(D1708)&gt;0,NOT(ISNUMBER(A1708))),"بدون تاريخ",""))</f>
        <v/>
      </c>
    </row>
    <row r="1709">
      <c r="A1709" s="17" t="n"/>
      <c r="B1709" s="5" t="n"/>
      <c r="C1709" s="5" t="n"/>
      <c r="D1709" s="14" t="n"/>
      <c r="E1709" s="5" t="n"/>
      <c r="F1709" s="6">
        <f>IF(B1709&amp;""="","",IFERROR(INDEX('المستفيدون'!$B$6:$B$505,MATCH(B1709&amp;"",'المستفيدون'!$A$6:$A$505,0))&amp;"","كود غير موجود"))</f>
        <v/>
      </c>
      <c r="G1709" s="6">
        <f>IF(F1709="كود غير موجود","راجع الكود",IF(AND(N(D1709)&gt;0,NOT(ISNUMBER(A1709))),"بدون تاريخ",""))</f>
        <v/>
      </c>
    </row>
    <row r="1710">
      <c r="A1710" s="17" t="n"/>
      <c r="B1710" s="5" t="n"/>
      <c r="C1710" s="5" t="n"/>
      <c r="D1710" s="14" t="n"/>
      <c r="E1710" s="5" t="n"/>
      <c r="F1710" s="6">
        <f>IF(B1710&amp;""="","",IFERROR(INDEX('المستفيدون'!$B$6:$B$505,MATCH(B1710&amp;"",'المستفيدون'!$A$6:$A$505,0))&amp;"","كود غير موجود"))</f>
        <v/>
      </c>
      <c r="G1710" s="6">
        <f>IF(F1710="كود غير موجود","راجع الكود",IF(AND(N(D1710)&gt;0,NOT(ISNUMBER(A1710))),"بدون تاريخ",""))</f>
        <v/>
      </c>
    </row>
    <row r="1711">
      <c r="A1711" s="17" t="n"/>
      <c r="B1711" s="5" t="n"/>
      <c r="C1711" s="5" t="n"/>
      <c r="D1711" s="14" t="n"/>
      <c r="E1711" s="5" t="n"/>
      <c r="F1711" s="6">
        <f>IF(B1711&amp;""="","",IFERROR(INDEX('المستفيدون'!$B$6:$B$505,MATCH(B1711&amp;"",'المستفيدون'!$A$6:$A$505,0))&amp;"","كود غير موجود"))</f>
        <v/>
      </c>
      <c r="G1711" s="6">
        <f>IF(F1711="كود غير موجود","راجع الكود",IF(AND(N(D1711)&gt;0,NOT(ISNUMBER(A1711))),"بدون تاريخ",""))</f>
        <v/>
      </c>
    </row>
    <row r="1712">
      <c r="A1712" s="17" t="n"/>
      <c r="B1712" s="5" t="n"/>
      <c r="C1712" s="5" t="n"/>
      <c r="D1712" s="14" t="n"/>
      <c r="E1712" s="5" t="n"/>
      <c r="F1712" s="6">
        <f>IF(B1712&amp;""="","",IFERROR(INDEX('المستفيدون'!$B$6:$B$505,MATCH(B1712&amp;"",'المستفيدون'!$A$6:$A$505,0))&amp;"","كود غير موجود"))</f>
        <v/>
      </c>
      <c r="G1712" s="6">
        <f>IF(F1712="كود غير موجود","راجع الكود",IF(AND(N(D1712)&gt;0,NOT(ISNUMBER(A1712))),"بدون تاريخ",""))</f>
        <v/>
      </c>
    </row>
    <row r="1713">
      <c r="A1713" s="17" t="n"/>
      <c r="B1713" s="5" t="n"/>
      <c r="C1713" s="5" t="n"/>
      <c r="D1713" s="14" t="n"/>
      <c r="E1713" s="5" t="n"/>
      <c r="F1713" s="6">
        <f>IF(B1713&amp;""="","",IFERROR(INDEX('المستفيدون'!$B$6:$B$505,MATCH(B1713&amp;"",'المستفيدون'!$A$6:$A$505,0))&amp;"","كود غير موجود"))</f>
        <v/>
      </c>
      <c r="G1713" s="6">
        <f>IF(F1713="كود غير موجود","راجع الكود",IF(AND(N(D1713)&gt;0,NOT(ISNUMBER(A1713))),"بدون تاريخ",""))</f>
        <v/>
      </c>
    </row>
    <row r="1714">
      <c r="A1714" s="17" t="n"/>
      <c r="B1714" s="5" t="n"/>
      <c r="C1714" s="5" t="n"/>
      <c r="D1714" s="14" t="n"/>
      <c r="E1714" s="5" t="n"/>
      <c r="F1714" s="6">
        <f>IF(B1714&amp;""="","",IFERROR(INDEX('المستفيدون'!$B$6:$B$505,MATCH(B1714&amp;"",'المستفيدون'!$A$6:$A$505,0))&amp;"","كود غير موجود"))</f>
        <v/>
      </c>
      <c r="G1714" s="6">
        <f>IF(F1714="كود غير موجود","راجع الكود",IF(AND(N(D1714)&gt;0,NOT(ISNUMBER(A1714))),"بدون تاريخ",""))</f>
        <v/>
      </c>
    </row>
    <row r="1715">
      <c r="A1715" s="17" t="n"/>
      <c r="B1715" s="5" t="n"/>
      <c r="C1715" s="5" t="n"/>
      <c r="D1715" s="14" t="n"/>
      <c r="E1715" s="5" t="n"/>
      <c r="F1715" s="6">
        <f>IF(B1715&amp;""="","",IFERROR(INDEX('المستفيدون'!$B$6:$B$505,MATCH(B1715&amp;"",'المستفيدون'!$A$6:$A$505,0))&amp;"","كود غير موجود"))</f>
        <v/>
      </c>
      <c r="G1715" s="6">
        <f>IF(F1715="كود غير موجود","راجع الكود",IF(AND(N(D1715)&gt;0,NOT(ISNUMBER(A1715))),"بدون تاريخ",""))</f>
        <v/>
      </c>
    </row>
    <row r="1716">
      <c r="A1716" s="17" t="n"/>
      <c r="B1716" s="5" t="n"/>
      <c r="C1716" s="5" t="n"/>
      <c r="D1716" s="14" t="n"/>
      <c r="E1716" s="5" t="n"/>
      <c r="F1716" s="6">
        <f>IF(B1716&amp;""="","",IFERROR(INDEX('المستفيدون'!$B$6:$B$505,MATCH(B1716&amp;"",'المستفيدون'!$A$6:$A$505,0))&amp;"","كود غير موجود"))</f>
        <v/>
      </c>
      <c r="G1716" s="6">
        <f>IF(F1716="كود غير موجود","راجع الكود",IF(AND(N(D1716)&gt;0,NOT(ISNUMBER(A1716))),"بدون تاريخ",""))</f>
        <v/>
      </c>
    </row>
    <row r="1717">
      <c r="A1717" s="17" t="n"/>
      <c r="B1717" s="5" t="n"/>
      <c r="C1717" s="5" t="n"/>
      <c r="D1717" s="14" t="n"/>
      <c r="E1717" s="5" t="n"/>
      <c r="F1717" s="6">
        <f>IF(B1717&amp;""="","",IFERROR(INDEX('المستفيدون'!$B$6:$B$505,MATCH(B1717&amp;"",'المستفيدون'!$A$6:$A$505,0))&amp;"","كود غير موجود"))</f>
        <v/>
      </c>
      <c r="G1717" s="6">
        <f>IF(F1717="كود غير موجود","راجع الكود",IF(AND(N(D1717)&gt;0,NOT(ISNUMBER(A1717))),"بدون تاريخ",""))</f>
        <v/>
      </c>
    </row>
    <row r="1718">
      <c r="A1718" s="17" t="n"/>
      <c r="B1718" s="5" t="n"/>
      <c r="C1718" s="5" t="n"/>
      <c r="D1718" s="14" t="n"/>
      <c r="E1718" s="5" t="n"/>
      <c r="F1718" s="6">
        <f>IF(B1718&amp;""="","",IFERROR(INDEX('المستفيدون'!$B$6:$B$505,MATCH(B1718&amp;"",'المستفيدون'!$A$6:$A$505,0))&amp;"","كود غير موجود"))</f>
        <v/>
      </c>
      <c r="G1718" s="6">
        <f>IF(F1718="كود غير موجود","راجع الكود",IF(AND(N(D1718)&gt;0,NOT(ISNUMBER(A1718))),"بدون تاريخ",""))</f>
        <v/>
      </c>
    </row>
    <row r="1719">
      <c r="A1719" s="17" t="n"/>
      <c r="B1719" s="5" t="n"/>
      <c r="C1719" s="5" t="n"/>
      <c r="D1719" s="14" t="n"/>
      <c r="E1719" s="5" t="n"/>
      <c r="F1719" s="6">
        <f>IF(B1719&amp;""="","",IFERROR(INDEX('المستفيدون'!$B$6:$B$505,MATCH(B1719&amp;"",'المستفيدون'!$A$6:$A$505,0))&amp;"","كود غير موجود"))</f>
        <v/>
      </c>
      <c r="G1719" s="6">
        <f>IF(F1719="كود غير موجود","راجع الكود",IF(AND(N(D1719)&gt;0,NOT(ISNUMBER(A1719))),"بدون تاريخ",""))</f>
        <v/>
      </c>
    </row>
    <row r="1720">
      <c r="A1720" s="17" t="n"/>
      <c r="B1720" s="5" t="n"/>
      <c r="C1720" s="5" t="n"/>
      <c r="D1720" s="14" t="n"/>
      <c r="E1720" s="5" t="n"/>
      <c r="F1720" s="6">
        <f>IF(B1720&amp;""="","",IFERROR(INDEX('المستفيدون'!$B$6:$B$505,MATCH(B1720&amp;"",'المستفيدون'!$A$6:$A$505,0))&amp;"","كود غير موجود"))</f>
        <v/>
      </c>
      <c r="G1720" s="6">
        <f>IF(F1720="كود غير موجود","راجع الكود",IF(AND(N(D1720)&gt;0,NOT(ISNUMBER(A1720))),"بدون تاريخ",""))</f>
        <v/>
      </c>
    </row>
    <row r="1721">
      <c r="A1721" s="17" t="n"/>
      <c r="B1721" s="5" t="n"/>
      <c r="C1721" s="5" t="n"/>
      <c r="D1721" s="14" t="n"/>
      <c r="E1721" s="5" t="n"/>
      <c r="F1721" s="6">
        <f>IF(B1721&amp;""="","",IFERROR(INDEX('المستفيدون'!$B$6:$B$505,MATCH(B1721&amp;"",'المستفيدون'!$A$6:$A$505,0))&amp;"","كود غير موجود"))</f>
        <v/>
      </c>
      <c r="G1721" s="6">
        <f>IF(F1721="كود غير موجود","راجع الكود",IF(AND(N(D1721)&gt;0,NOT(ISNUMBER(A1721))),"بدون تاريخ",""))</f>
        <v/>
      </c>
    </row>
    <row r="1722">
      <c r="A1722" s="17" t="n"/>
      <c r="B1722" s="5" t="n"/>
      <c r="C1722" s="5" t="n"/>
      <c r="D1722" s="14" t="n"/>
      <c r="E1722" s="5" t="n"/>
      <c r="F1722" s="6">
        <f>IF(B1722&amp;""="","",IFERROR(INDEX('المستفيدون'!$B$6:$B$505,MATCH(B1722&amp;"",'المستفيدون'!$A$6:$A$505,0))&amp;"","كود غير موجود"))</f>
        <v/>
      </c>
      <c r="G1722" s="6">
        <f>IF(F1722="كود غير موجود","راجع الكود",IF(AND(N(D1722)&gt;0,NOT(ISNUMBER(A1722))),"بدون تاريخ",""))</f>
        <v/>
      </c>
    </row>
    <row r="1723">
      <c r="A1723" s="17" t="n"/>
      <c r="B1723" s="5" t="n"/>
      <c r="C1723" s="5" t="n"/>
      <c r="D1723" s="14" t="n"/>
      <c r="E1723" s="5" t="n"/>
      <c r="F1723" s="6">
        <f>IF(B1723&amp;""="","",IFERROR(INDEX('المستفيدون'!$B$6:$B$505,MATCH(B1723&amp;"",'المستفيدون'!$A$6:$A$505,0))&amp;"","كود غير موجود"))</f>
        <v/>
      </c>
      <c r="G1723" s="6">
        <f>IF(F1723="كود غير موجود","راجع الكود",IF(AND(N(D1723)&gt;0,NOT(ISNUMBER(A1723))),"بدون تاريخ",""))</f>
        <v/>
      </c>
    </row>
    <row r="1724">
      <c r="A1724" s="17" t="n"/>
      <c r="B1724" s="5" t="n"/>
      <c r="C1724" s="5" t="n"/>
      <c r="D1724" s="14" t="n"/>
      <c r="E1724" s="5" t="n"/>
      <c r="F1724" s="6">
        <f>IF(B1724&amp;""="","",IFERROR(INDEX('المستفيدون'!$B$6:$B$505,MATCH(B1724&amp;"",'المستفيدون'!$A$6:$A$505,0))&amp;"","كود غير موجود"))</f>
        <v/>
      </c>
      <c r="G1724" s="6">
        <f>IF(F1724="كود غير موجود","راجع الكود",IF(AND(N(D1724)&gt;0,NOT(ISNUMBER(A1724))),"بدون تاريخ",""))</f>
        <v/>
      </c>
    </row>
    <row r="1725">
      <c r="A1725" s="17" t="n"/>
      <c r="B1725" s="5" t="n"/>
      <c r="C1725" s="5" t="n"/>
      <c r="D1725" s="14" t="n"/>
      <c r="E1725" s="5" t="n"/>
      <c r="F1725" s="6">
        <f>IF(B1725&amp;""="","",IFERROR(INDEX('المستفيدون'!$B$6:$B$505,MATCH(B1725&amp;"",'المستفيدون'!$A$6:$A$505,0))&amp;"","كود غير موجود"))</f>
        <v/>
      </c>
      <c r="G1725" s="6">
        <f>IF(F1725="كود غير موجود","راجع الكود",IF(AND(N(D1725)&gt;0,NOT(ISNUMBER(A1725))),"بدون تاريخ",""))</f>
        <v/>
      </c>
    </row>
    <row r="1726">
      <c r="A1726" s="17" t="n"/>
      <c r="B1726" s="5" t="n"/>
      <c r="C1726" s="5" t="n"/>
      <c r="D1726" s="14" t="n"/>
      <c r="E1726" s="5" t="n"/>
      <c r="F1726" s="6">
        <f>IF(B1726&amp;""="","",IFERROR(INDEX('المستفيدون'!$B$6:$B$505,MATCH(B1726&amp;"",'المستفيدون'!$A$6:$A$505,0))&amp;"","كود غير موجود"))</f>
        <v/>
      </c>
      <c r="G1726" s="6">
        <f>IF(F1726="كود غير موجود","راجع الكود",IF(AND(N(D1726)&gt;0,NOT(ISNUMBER(A1726))),"بدون تاريخ",""))</f>
        <v/>
      </c>
    </row>
    <row r="1727">
      <c r="A1727" s="17" t="n"/>
      <c r="B1727" s="5" t="n"/>
      <c r="C1727" s="5" t="n"/>
      <c r="D1727" s="14" t="n"/>
      <c r="E1727" s="5" t="n"/>
      <c r="F1727" s="6">
        <f>IF(B1727&amp;""="","",IFERROR(INDEX('المستفيدون'!$B$6:$B$505,MATCH(B1727&amp;"",'المستفيدون'!$A$6:$A$505,0))&amp;"","كود غير موجود"))</f>
        <v/>
      </c>
      <c r="G1727" s="6">
        <f>IF(F1727="كود غير موجود","راجع الكود",IF(AND(N(D1727)&gt;0,NOT(ISNUMBER(A1727))),"بدون تاريخ",""))</f>
        <v/>
      </c>
    </row>
    <row r="1728">
      <c r="A1728" s="17" t="n"/>
      <c r="B1728" s="5" t="n"/>
      <c r="C1728" s="5" t="n"/>
      <c r="D1728" s="14" t="n"/>
      <c r="E1728" s="5" t="n"/>
      <c r="F1728" s="6">
        <f>IF(B1728&amp;""="","",IFERROR(INDEX('المستفيدون'!$B$6:$B$505,MATCH(B1728&amp;"",'المستفيدون'!$A$6:$A$505,0))&amp;"","كود غير موجود"))</f>
        <v/>
      </c>
      <c r="G1728" s="6">
        <f>IF(F1728="كود غير موجود","راجع الكود",IF(AND(N(D1728)&gt;0,NOT(ISNUMBER(A1728))),"بدون تاريخ",""))</f>
        <v/>
      </c>
    </row>
    <row r="1729">
      <c r="A1729" s="17" t="n"/>
      <c r="B1729" s="5" t="n"/>
      <c r="C1729" s="5" t="n"/>
      <c r="D1729" s="14" t="n"/>
      <c r="E1729" s="5" t="n"/>
      <c r="F1729" s="6">
        <f>IF(B1729&amp;""="","",IFERROR(INDEX('المستفيدون'!$B$6:$B$505,MATCH(B1729&amp;"",'المستفيدون'!$A$6:$A$505,0))&amp;"","كود غير موجود"))</f>
        <v/>
      </c>
      <c r="G1729" s="6">
        <f>IF(F1729="كود غير موجود","راجع الكود",IF(AND(N(D1729)&gt;0,NOT(ISNUMBER(A1729))),"بدون تاريخ",""))</f>
        <v/>
      </c>
    </row>
    <row r="1730">
      <c r="A1730" s="17" t="n"/>
      <c r="B1730" s="5" t="n"/>
      <c r="C1730" s="5" t="n"/>
      <c r="D1730" s="14" t="n"/>
      <c r="E1730" s="5" t="n"/>
      <c r="F1730" s="6">
        <f>IF(B1730&amp;""="","",IFERROR(INDEX('المستفيدون'!$B$6:$B$505,MATCH(B1730&amp;"",'المستفيدون'!$A$6:$A$505,0))&amp;"","كود غير موجود"))</f>
        <v/>
      </c>
      <c r="G1730" s="6">
        <f>IF(F1730="كود غير موجود","راجع الكود",IF(AND(N(D1730)&gt;0,NOT(ISNUMBER(A1730))),"بدون تاريخ",""))</f>
        <v/>
      </c>
    </row>
    <row r="1731">
      <c r="A1731" s="17" t="n"/>
      <c r="B1731" s="5" t="n"/>
      <c r="C1731" s="5" t="n"/>
      <c r="D1731" s="14" t="n"/>
      <c r="E1731" s="5" t="n"/>
      <c r="F1731" s="6">
        <f>IF(B1731&amp;""="","",IFERROR(INDEX('المستفيدون'!$B$6:$B$505,MATCH(B1731&amp;"",'المستفيدون'!$A$6:$A$505,0))&amp;"","كود غير موجود"))</f>
        <v/>
      </c>
      <c r="G1731" s="6">
        <f>IF(F1731="كود غير موجود","راجع الكود",IF(AND(N(D1731)&gt;0,NOT(ISNUMBER(A1731))),"بدون تاريخ",""))</f>
        <v/>
      </c>
    </row>
    <row r="1732">
      <c r="A1732" s="17" t="n"/>
      <c r="B1732" s="5" t="n"/>
      <c r="C1732" s="5" t="n"/>
      <c r="D1732" s="14" t="n"/>
      <c r="E1732" s="5" t="n"/>
      <c r="F1732" s="6">
        <f>IF(B1732&amp;""="","",IFERROR(INDEX('المستفيدون'!$B$6:$B$505,MATCH(B1732&amp;"",'المستفيدون'!$A$6:$A$505,0))&amp;"","كود غير موجود"))</f>
        <v/>
      </c>
      <c r="G1732" s="6">
        <f>IF(F1732="كود غير موجود","راجع الكود",IF(AND(N(D1732)&gt;0,NOT(ISNUMBER(A1732))),"بدون تاريخ",""))</f>
        <v/>
      </c>
    </row>
    <row r="1733">
      <c r="A1733" s="17" t="n"/>
      <c r="B1733" s="5" t="n"/>
      <c r="C1733" s="5" t="n"/>
      <c r="D1733" s="14" t="n"/>
      <c r="E1733" s="5" t="n"/>
      <c r="F1733" s="6">
        <f>IF(B1733&amp;""="","",IFERROR(INDEX('المستفيدون'!$B$6:$B$505,MATCH(B1733&amp;"",'المستفيدون'!$A$6:$A$505,0))&amp;"","كود غير موجود"))</f>
        <v/>
      </c>
      <c r="G1733" s="6">
        <f>IF(F1733="كود غير موجود","راجع الكود",IF(AND(N(D1733)&gt;0,NOT(ISNUMBER(A1733))),"بدون تاريخ",""))</f>
        <v/>
      </c>
    </row>
    <row r="1734">
      <c r="A1734" s="17" t="n"/>
      <c r="B1734" s="5" t="n"/>
      <c r="C1734" s="5" t="n"/>
      <c r="D1734" s="14" t="n"/>
      <c r="E1734" s="5" t="n"/>
      <c r="F1734" s="6">
        <f>IF(B1734&amp;""="","",IFERROR(INDEX('المستفيدون'!$B$6:$B$505,MATCH(B1734&amp;"",'المستفيدون'!$A$6:$A$505,0))&amp;"","كود غير موجود"))</f>
        <v/>
      </c>
      <c r="G1734" s="6">
        <f>IF(F1734="كود غير موجود","راجع الكود",IF(AND(N(D1734)&gt;0,NOT(ISNUMBER(A1734))),"بدون تاريخ",""))</f>
        <v/>
      </c>
    </row>
    <row r="1735">
      <c r="A1735" s="17" t="n"/>
      <c r="B1735" s="5" t="n"/>
      <c r="C1735" s="5" t="n"/>
      <c r="D1735" s="14" t="n"/>
      <c r="E1735" s="5" t="n"/>
      <c r="F1735" s="6">
        <f>IF(B1735&amp;""="","",IFERROR(INDEX('المستفيدون'!$B$6:$B$505,MATCH(B1735&amp;"",'المستفيدون'!$A$6:$A$505,0))&amp;"","كود غير موجود"))</f>
        <v/>
      </c>
      <c r="G1735" s="6">
        <f>IF(F1735="كود غير موجود","راجع الكود",IF(AND(N(D1735)&gt;0,NOT(ISNUMBER(A1735))),"بدون تاريخ",""))</f>
        <v/>
      </c>
    </row>
    <row r="1736">
      <c r="A1736" s="17" t="n"/>
      <c r="B1736" s="5" t="n"/>
      <c r="C1736" s="5" t="n"/>
      <c r="D1736" s="14" t="n"/>
      <c r="E1736" s="5" t="n"/>
      <c r="F1736" s="6">
        <f>IF(B1736&amp;""="","",IFERROR(INDEX('المستفيدون'!$B$6:$B$505,MATCH(B1736&amp;"",'المستفيدون'!$A$6:$A$505,0))&amp;"","كود غير موجود"))</f>
        <v/>
      </c>
      <c r="G1736" s="6">
        <f>IF(F1736="كود غير موجود","راجع الكود",IF(AND(N(D1736)&gt;0,NOT(ISNUMBER(A1736))),"بدون تاريخ",""))</f>
        <v/>
      </c>
    </row>
    <row r="1737">
      <c r="A1737" s="17" t="n"/>
      <c r="B1737" s="5" t="n"/>
      <c r="C1737" s="5" t="n"/>
      <c r="D1737" s="14" t="n"/>
      <c r="E1737" s="5" t="n"/>
      <c r="F1737" s="6">
        <f>IF(B1737&amp;""="","",IFERROR(INDEX('المستفيدون'!$B$6:$B$505,MATCH(B1737&amp;"",'المستفيدون'!$A$6:$A$505,0))&amp;"","كود غير موجود"))</f>
        <v/>
      </c>
      <c r="G1737" s="6">
        <f>IF(F1737="كود غير موجود","راجع الكود",IF(AND(N(D1737)&gt;0,NOT(ISNUMBER(A1737))),"بدون تاريخ",""))</f>
        <v/>
      </c>
    </row>
    <row r="1738">
      <c r="A1738" s="17" t="n"/>
      <c r="B1738" s="5" t="n"/>
      <c r="C1738" s="5" t="n"/>
      <c r="D1738" s="14" t="n"/>
      <c r="E1738" s="5" t="n"/>
      <c r="F1738" s="6">
        <f>IF(B1738&amp;""="","",IFERROR(INDEX('المستفيدون'!$B$6:$B$505,MATCH(B1738&amp;"",'المستفيدون'!$A$6:$A$505,0))&amp;"","كود غير موجود"))</f>
        <v/>
      </c>
      <c r="G1738" s="6">
        <f>IF(F1738="كود غير موجود","راجع الكود",IF(AND(N(D1738)&gt;0,NOT(ISNUMBER(A1738))),"بدون تاريخ",""))</f>
        <v/>
      </c>
    </row>
    <row r="1739">
      <c r="A1739" s="17" t="n"/>
      <c r="B1739" s="5" t="n"/>
      <c r="C1739" s="5" t="n"/>
      <c r="D1739" s="14" t="n"/>
      <c r="E1739" s="5" t="n"/>
      <c r="F1739" s="6">
        <f>IF(B1739&amp;""="","",IFERROR(INDEX('المستفيدون'!$B$6:$B$505,MATCH(B1739&amp;"",'المستفيدون'!$A$6:$A$505,0))&amp;"","كود غير موجود"))</f>
        <v/>
      </c>
      <c r="G1739" s="6">
        <f>IF(F1739="كود غير موجود","راجع الكود",IF(AND(N(D1739)&gt;0,NOT(ISNUMBER(A1739))),"بدون تاريخ",""))</f>
        <v/>
      </c>
    </row>
    <row r="1740">
      <c r="A1740" s="17" t="n"/>
      <c r="B1740" s="5" t="n"/>
      <c r="C1740" s="5" t="n"/>
      <c r="D1740" s="14" t="n"/>
      <c r="E1740" s="5" t="n"/>
      <c r="F1740" s="6">
        <f>IF(B1740&amp;""="","",IFERROR(INDEX('المستفيدون'!$B$6:$B$505,MATCH(B1740&amp;"",'المستفيدون'!$A$6:$A$505,0))&amp;"","كود غير موجود"))</f>
        <v/>
      </c>
      <c r="G1740" s="6">
        <f>IF(F1740="كود غير موجود","راجع الكود",IF(AND(N(D1740)&gt;0,NOT(ISNUMBER(A1740))),"بدون تاريخ",""))</f>
        <v/>
      </c>
    </row>
    <row r="1741">
      <c r="A1741" s="17" t="n"/>
      <c r="B1741" s="5" t="n"/>
      <c r="C1741" s="5" t="n"/>
      <c r="D1741" s="14" t="n"/>
      <c r="E1741" s="5" t="n"/>
      <c r="F1741" s="6">
        <f>IF(B1741&amp;""="","",IFERROR(INDEX('المستفيدون'!$B$6:$B$505,MATCH(B1741&amp;"",'المستفيدون'!$A$6:$A$505,0))&amp;"","كود غير موجود"))</f>
        <v/>
      </c>
      <c r="G1741" s="6">
        <f>IF(F1741="كود غير موجود","راجع الكود",IF(AND(N(D1741)&gt;0,NOT(ISNUMBER(A1741))),"بدون تاريخ",""))</f>
        <v/>
      </c>
    </row>
    <row r="1742">
      <c r="A1742" s="17" t="n"/>
      <c r="B1742" s="5" t="n"/>
      <c r="C1742" s="5" t="n"/>
      <c r="D1742" s="14" t="n"/>
      <c r="E1742" s="5" t="n"/>
      <c r="F1742" s="6">
        <f>IF(B1742&amp;""="","",IFERROR(INDEX('المستفيدون'!$B$6:$B$505,MATCH(B1742&amp;"",'المستفيدون'!$A$6:$A$505,0))&amp;"","كود غير موجود"))</f>
        <v/>
      </c>
      <c r="G1742" s="6">
        <f>IF(F1742="كود غير موجود","راجع الكود",IF(AND(N(D1742)&gt;0,NOT(ISNUMBER(A1742))),"بدون تاريخ",""))</f>
        <v/>
      </c>
    </row>
    <row r="1743">
      <c r="A1743" s="17" t="n"/>
      <c r="B1743" s="5" t="n"/>
      <c r="C1743" s="5" t="n"/>
      <c r="D1743" s="14" t="n"/>
      <c r="E1743" s="5" t="n"/>
      <c r="F1743" s="6">
        <f>IF(B1743&amp;""="","",IFERROR(INDEX('المستفيدون'!$B$6:$B$505,MATCH(B1743&amp;"",'المستفيدون'!$A$6:$A$505,0))&amp;"","كود غير موجود"))</f>
        <v/>
      </c>
      <c r="G1743" s="6">
        <f>IF(F1743="كود غير موجود","راجع الكود",IF(AND(N(D1743)&gt;0,NOT(ISNUMBER(A1743))),"بدون تاريخ",""))</f>
        <v/>
      </c>
    </row>
    <row r="1744">
      <c r="A1744" s="17" t="n"/>
      <c r="B1744" s="5" t="n"/>
      <c r="C1744" s="5" t="n"/>
      <c r="D1744" s="14" t="n"/>
      <c r="E1744" s="5" t="n"/>
      <c r="F1744" s="6">
        <f>IF(B1744&amp;""="","",IFERROR(INDEX('المستفيدون'!$B$6:$B$505,MATCH(B1744&amp;"",'المستفيدون'!$A$6:$A$505,0))&amp;"","كود غير موجود"))</f>
        <v/>
      </c>
      <c r="G1744" s="6">
        <f>IF(F1744="كود غير موجود","راجع الكود",IF(AND(N(D1744)&gt;0,NOT(ISNUMBER(A1744))),"بدون تاريخ",""))</f>
        <v/>
      </c>
    </row>
    <row r="1745">
      <c r="A1745" s="17" t="n"/>
      <c r="B1745" s="5" t="n"/>
      <c r="C1745" s="5" t="n"/>
      <c r="D1745" s="14" t="n"/>
      <c r="E1745" s="5" t="n"/>
      <c r="F1745" s="6">
        <f>IF(B1745&amp;""="","",IFERROR(INDEX('المستفيدون'!$B$6:$B$505,MATCH(B1745&amp;"",'المستفيدون'!$A$6:$A$505,0))&amp;"","كود غير موجود"))</f>
        <v/>
      </c>
      <c r="G1745" s="6">
        <f>IF(F1745="كود غير موجود","راجع الكود",IF(AND(N(D1745)&gt;0,NOT(ISNUMBER(A1745))),"بدون تاريخ",""))</f>
        <v/>
      </c>
    </row>
    <row r="1746">
      <c r="A1746" s="17" t="n"/>
      <c r="B1746" s="5" t="n"/>
      <c r="C1746" s="5" t="n"/>
      <c r="D1746" s="14" t="n"/>
      <c r="E1746" s="5" t="n"/>
      <c r="F1746" s="6">
        <f>IF(B1746&amp;""="","",IFERROR(INDEX('المستفيدون'!$B$6:$B$505,MATCH(B1746&amp;"",'المستفيدون'!$A$6:$A$505,0))&amp;"","كود غير موجود"))</f>
        <v/>
      </c>
      <c r="G1746" s="6">
        <f>IF(F1746="كود غير موجود","راجع الكود",IF(AND(N(D1746)&gt;0,NOT(ISNUMBER(A1746))),"بدون تاريخ",""))</f>
        <v/>
      </c>
    </row>
    <row r="1747">
      <c r="A1747" s="17" t="n"/>
      <c r="B1747" s="5" t="n"/>
      <c r="C1747" s="5" t="n"/>
      <c r="D1747" s="14" t="n"/>
      <c r="E1747" s="5" t="n"/>
      <c r="F1747" s="6">
        <f>IF(B1747&amp;""="","",IFERROR(INDEX('المستفيدون'!$B$6:$B$505,MATCH(B1747&amp;"",'المستفيدون'!$A$6:$A$505,0))&amp;"","كود غير موجود"))</f>
        <v/>
      </c>
      <c r="G1747" s="6">
        <f>IF(F1747="كود غير موجود","راجع الكود",IF(AND(N(D1747)&gt;0,NOT(ISNUMBER(A1747))),"بدون تاريخ",""))</f>
        <v/>
      </c>
    </row>
    <row r="1748">
      <c r="A1748" s="17" t="n"/>
      <c r="B1748" s="5" t="n"/>
      <c r="C1748" s="5" t="n"/>
      <c r="D1748" s="14" t="n"/>
      <c r="E1748" s="5" t="n"/>
      <c r="F1748" s="6">
        <f>IF(B1748&amp;""="","",IFERROR(INDEX('المستفيدون'!$B$6:$B$505,MATCH(B1748&amp;"",'المستفيدون'!$A$6:$A$505,0))&amp;"","كود غير موجود"))</f>
        <v/>
      </c>
      <c r="G1748" s="6">
        <f>IF(F1748="كود غير موجود","راجع الكود",IF(AND(N(D1748)&gt;0,NOT(ISNUMBER(A1748))),"بدون تاريخ",""))</f>
        <v/>
      </c>
    </row>
    <row r="1749">
      <c r="A1749" s="17" t="n"/>
      <c r="B1749" s="5" t="n"/>
      <c r="C1749" s="5" t="n"/>
      <c r="D1749" s="14" t="n"/>
      <c r="E1749" s="5" t="n"/>
      <c r="F1749" s="6">
        <f>IF(B1749&amp;""="","",IFERROR(INDEX('المستفيدون'!$B$6:$B$505,MATCH(B1749&amp;"",'المستفيدون'!$A$6:$A$505,0))&amp;"","كود غير موجود"))</f>
        <v/>
      </c>
      <c r="G1749" s="6">
        <f>IF(F1749="كود غير موجود","راجع الكود",IF(AND(N(D1749)&gt;0,NOT(ISNUMBER(A1749))),"بدون تاريخ",""))</f>
        <v/>
      </c>
    </row>
    <row r="1750">
      <c r="A1750" s="17" t="n"/>
      <c r="B1750" s="5" t="n"/>
      <c r="C1750" s="5" t="n"/>
      <c r="D1750" s="14" t="n"/>
      <c r="E1750" s="5" t="n"/>
      <c r="F1750" s="6">
        <f>IF(B1750&amp;""="","",IFERROR(INDEX('المستفيدون'!$B$6:$B$505,MATCH(B1750&amp;"",'المستفيدون'!$A$6:$A$505,0))&amp;"","كود غير موجود"))</f>
        <v/>
      </c>
      <c r="G1750" s="6">
        <f>IF(F1750="كود غير موجود","راجع الكود",IF(AND(N(D1750)&gt;0,NOT(ISNUMBER(A1750))),"بدون تاريخ",""))</f>
        <v/>
      </c>
    </row>
    <row r="1751">
      <c r="A1751" s="17" t="n"/>
      <c r="B1751" s="5" t="n"/>
      <c r="C1751" s="5" t="n"/>
      <c r="D1751" s="14" t="n"/>
      <c r="E1751" s="5" t="n"/>
      <c r="F1751" s="6">
        <f>IF(B1751&amp;""="","",IFERROR(INDEX('المستفيدون'!$B$6:$B$505,MATCH(B1751&amp;"",'المستفيدون'!$A$6:$A$505,0))&amp;"","كود غير موجود"))</f>
        <v/>
      </c>
      <c r="G1751" s="6">
        <f>IF(F1751="كود غير موجود","راجع الكود",IF(AND(N(D1751)&gt;0,NOT(ISNUMBER(A1751))),"بدون تاريخ",""))</f>
        <v/>
      </c>
    </row>
    <row r="1752">
      <c r="A1752" s="17" t="n"/>
      <c r="B1752" s="5" t="n"/>
      <c r="C1752" s="5" t="n"/>
      <c r="D1752" s="14" t="n"/>
      <c r="E1752" s="5" t="n"/>
      <c r="F1752" s="6">
        <f>IF(B1752&amp;""="","",IFERROR(INDEX('المستفيدون'!$B$6:$B$505,MATCH(B1752&amp;"",'المستفيدون'!$A$6:$A$505,0))&amp;"","كود غير موجود"))</f>
        <v/>
      </c>
      <c r="G1752" s="6">
        <f>IF(F1752="كود غير موجود","راجع الكود",IF(AND(N(D1752)&gt;0,NOT(ISNUMBER(A1752))),"بدون تاريخ",""))</f>
        <v/>
      </c>
    </row>
    <row r="1753">
      <c r="A1753" s="17" t="n"/>
      <c r="B1753" s="5" t="n"/>
      <c r="C1753" s="5" t="n"/>
      <c r="D1753" s="14" t="n"/>
      <c r="E1753" s="5" t="n"/>
      <c r="F1753" s="6">
        <f>IF(B1753&amp;""="","",IFERROR(INDEX('المستفيدون'!$B$6:$B$505,MATCH(B1753&amp;"",'المستفيدون'!$A$6:$A$505,0))&amp;"","كود غير موجود"))</f>
        <v/>
      </c>
      <c r="G1753" s="6">
        <f>IF(F1753="كود غير موجود","راجع الكود",IF(AND(N(D1753)&gt;0,NOT(ISNUMBER(A1753))),"بدون تاريخ",""))</f>
        <v/>
      </c>
    </row>
    <row r="1754">
      <c r="A1754" s="17" t="n"/>
      <c r="B1754" s="5" t="n"/>
      <c r="C1754" s="5" t="n"/>
      <c r="D1754" s="14" t="n"/>
      <c r="E1754" s="5" t="n"/>
      <c r="F1754" s="6">
        <f>IF(B1754&amp;""="","",IFERROR(INDEX('المستفيدون'!$B$6:$B$505,MATCH(B1754&amp;"",'المستفيدون'!$A$6:$A$505,0))&amp;"","كود غير موجود"))</f>
        <v/>
      </c>
      <c r="G1754" s="6">
        <f>IF(F1754="كود غير موجود","راجع الكود",IF(AND(N(D1754)&gt;0,NOT(ISNUMBER(A1754))),"بدون تاريخ",""))</f>
        <v/>
      </c>
    </row>
    <row r="1755">
      <c r="A1755" s="17" t="n"/>
      <c r="B1755" s="5" t="n"/>
      <c r="C1755" s="5" t="n"/>
      <c r="D1755" s="14" t="n"/>
      <c r="E1755" s="5" t="n"/>
      <c r="F1755" s="6">
        <f>IF(B1755&amp;""="","",IFERROR(INDEX('المستفيدون'!$B$6:$B$505,MATCH(B1755&amp;"",'المستفيدون'!$A$6:$A$505,0))&amp;"","كود غير موجود"))</f>
        <v/>
      </c>
      <c r="G1755" s="6">
        <f>IF(F1755="كود غير موجود","راجع الكود",IF(AND(N(D1755)&gt;0,NOT(ISNUMBER(A1755))),"بدون تاريخ",""))</f>
        <v/>
      </c>
    </row>
    <row r="1756">
      <c r="A1756" s="17" t="n"/>
      <c r="B1756" s="5" t="n"/>
      <c r="C1756" s="5" t="n"/>
      <c r="D1756" s="14" t="n"/>
      <c r="E1756" s="5" t="n"/>
      <c r="F1756" s="6">
        <f>IF(B1756&amp;""="","",IFERROR(INDEX('المستفيدون'!$B$6:$B$505,MATCH(B1756&amp;"",'المستفيدون'!$A$6:$A$505,0))&amp;"","كود غير موجود"))</f>
        <v/>
      </c>
      <c r="G1756" s="6">
        <f>IF(F1756="كود غير موجود","راجع الكود",IF(AND(N(D1756)&gt;0,NOT(ISNUMBER(A1756))),"بدون تاريخ",""))</f>
        <v/>
      </c>
    </row>
    <row r="1757">
      <c r="A1757" s="17" t="n"/>
      <c r="B1757" s="5" t="n"/>
      <c r="C1757" s="5" t="n"/>
      <c r="D1757" s="14" t="n"/>
      <c r="E1757" s="5" t="n"/>
      <c r="F1757" s="6">
        <f>IF(B1757&amp;""="","",IFERROR(INDEX('المستفيدون'!$B$6:$B$505,MATCH(B1757&amp;"",'المستفيدون'!$A$6:$A$505,0))&amp;"","كود غير موجود"))</f>
        <v/>
      </c>
      <c r="G1757" s="6">
        <f>IF(F1757="كود غير موجود","راجع الكود",IF(AND(N(D1757)&gt;0,NOT(ISNUMBER(A1757))),"بدون تاريخ",""))</f>
        <v/>
      </c>
    </row>
    <row r="1758">
      <c r="A1758" s="17" t="n"/>
      <c r="B1758" s="5" t="n"/>
      <c r="C1758" s="5" t="n"/>
      <c r="D1758" s="14" t="n"/>
      <c r="E1758" s="5" t="n"/>
      <c r="F1758" s="6">
        <f>IF(B1758&amp;""="","",IFERROR(INDEX('المستفيدون'!$B$6:$B$505,MATCH(B1758&amp;"",'المستفيدون'!$A$6:$A$505,0))&amp;"","كود غير موجود"))</f>
        <v/>
      </c>
      <c r="G1758" s="6">
        <f>IF(F1758="كود غير موجود","راجع الكود",IF(AND(N(D1758)&gt;0,NOT(ISNUMBER(A1758))),"بدون تاريخ",""))</f>
        <v/>
      </c>
    </row>
    <row r="1759">
      <c r="A1759" s="17" t="n"/>
      <c r="B1759" s="5" t="n"/>
      <c r="C1759" s="5" t="n"/>
      <c r="D1759" s="14" t="n"/>
      <c r="E1759" s="5" t="n"/>
      <c r="F1759" s="6">
        <f>IF(B1759&amp;""="","",IFERROR(INDEX('المستفيدون'!$B$6:$B$505,MATCH(B1759&amp;"",'المستفيدون'!$A$6:$A$505,0))&amp;"","كود غير موجود"))</f>
        <v/>
      </c>
      <c r="G1759" s="6">
        <f>IF(F1759="كود غير موجود","راجع الكود",IF(AND(N(D1759)&gt;0,NOT(ISNUMBER(A1759))),"بدون تاريخ",""))</f>
        <v/>
      </c>
    </row>
    <row r="1760">
      <c r="A1760" s="17" t="n"/>
      <c r="B1760" s="5" t="n"/>
      <c r="C1760" s="5" t="n"/>
      <c r="D1760" s="14" t="n"/>
      <c r="E1760" s="5" t="n"/>
      <c r="F1760" s="6">
        <f>IF(B1760&amp;""="","",IFERROR(INDEX('المستفيدون'!$B$6:$B$505,MATCH(B1760&amp;"",'المستفيدون'!$A$6:$A$505,0))&amp;"","كود غير موجود"))</f>
        <v/>
      </c>
      <c r="G1760" s="6">
        <f>IF(F1760="كود غير موجود","راجع الكود",IF(AND(N(D1760)&gt;0,NOT(ISNUMBER(A1760))),"بدون تاريخ",""))</f>
        <v/>
      </c>
    </row>
    <row r="1761">
      <c r="A1761" s="17" t="n"/>
      <c r="B1761" s="5" t="n"/>
      <c r="C1761" s="5" t="n"/>
      <c r="D1761" s="14" t="n"/>
      <c r="E1761" s="5" t="n"/>
      <c r="F1761" s="6">
        <f>IF(B1761&amp;""="","",IFERROR(INDEX('المستفيدون'!$B$6:$B$505,MATCH(B1761&amp;"",'المستفيدون'!$A$6:$A$505,0))&amp;"","كود غير موجود"))</f>
        <v/>
      </c>
      <c r="G1761" s="6">
        <f>IF(F1761="كود غير موجود","راجع الكود",IF(AND(N(D1761)&gt;0,NOT(ISNUMBER(A1761))),"بدون تاريخ",""))</f>
        <v/>
      </c>
    </row>
    <row r="1762">
      <c r="A1762" s="17" t="n"/>
      <c r="B1762" s="5" t="n"/>
      <c r="C1762" s="5" t="n"/>
      <c r="D1762" s="14" t="n"/>
      <c r="E1762" s="5" t="n"/>
      <c r="F1762" s="6">
        <f>IF(B1762&amp;""="","",IFERROR(INDEX('المستفيدون'!$B$6:$B$505,MATCH(B1762&amp;"",'المستفيدون'!$A$6:$A$505,0))&amp;"","كود غير موجود"))</f>
        <v/>
      </c>
      <c r="G1762" s="6">
        <f>IF(F1762="كود غير موجود","راجع الكود",IF(AND(N(D1762)&gt;0,NOT(ISNUMBER(A1762))),"بدون تاريخ",""))</f>
        <v/>
      </c>
    </row>
    <row r="1763">
      <c r="A1763" s="17" t="n"/>
      <c r="B1763" s="5" t="n"/>
      <c r="C1763" s="5" t="n"/>
      <c r="D1763" s="14" t="n"/>
      <c r="E1763" s="5" t="n"/>
      <c r="F1763" s="6">
        <f>IF(B1763&amp;""="","",IFERROR(INDEX('المستفيدون'!$B$6:$B$505,MATCH(B1763&amp;"",'المستفيدون'!$A$6:$A$505,0))&amp;"","كود غير موجود"))</f>
        <v/>
      </c>
      <c r="G1763" s="6">
        <f>IF(F1763="كود غير موجود","راجع الكود",IF(AND(N(D1763)&gt;0,NOT(ISNUMBER(A1763))),"بدون تاريخ",""))</f>
        <v/>
      </c>
    </row>
    <row r="1764">
      <c r="A1764" s="17" t="n"/>
      <c r="B1764" s="5" t="n"/>
      <c r="C1764" s="5" t="n"/>
      <c r="D1764" s="14" t="n"/>
      <c r="E1764" s="5" t="n"/>
      <c r="F1764" s="6">
        <f>IF(B1764&amp;""="","",IFERROR(INDEX('المستفيدون'!$B$6:$B$505,MATCH(B1764&amp;"",'المستفيدون'!$A$6:$A$505,0))&amp;"","كود غير موجود"))</f>
        <v/>
      </c>
      <c r="G1764" s="6">
        <f>IF(F1764="كود غير موجود","راجع الكود",IF(AND(N(D1764)&gt;0,NOT(ISNUMBER(A1764))),"بدون تاريخ",""))</f>
        <v/>
      </c>
    </row>
    <row r="1765">
      <c r="A1765" s="17" t="n"/>
      <c r="B1765" s="5" t="n"/>
      <c r="C1765" s="5" t="n"/>
      <c r="D1765" s="14" t="n"/>
      <c r="E1765" s="5" t="n"/>
      <c r="F1765" s="6">
        <f>IF(B1765&amp;""="","",IFERROR(INDEX('المستفيدون'!$B$6:$B$505,MATCH(B1765&amp;"",'المستفيدون'!$A$6:$A$505,0))&amp;"","كود غير موجود"))</f>
        <v/>
      </c>
      <c r="G1765" s="6">
        <f>IF(F1765="كود غير موجود","راجع الكود",IF(AND(N(D1765)&gt;0,NOT(ISNUMBER(A1765))),"بدون تاريخ",""))</f>
        <v/>
      </c>
    </row>
    <row r="1766">
      <c r="A1766" s="17" t="n"/>
      <c r="B1766" s="5" t="n"/>
      <c r="C1766" s="5" t="n"/>
      <c r="D1766" s="14" t="n"/>
      <c r="E1766" s="5" t="n"/>
      <c r="F1766" s="6">
        <f>IF(B1766&amp;""="","",IFERROR(INDEX('المستفيدون'!$B$6:$B$505,MATCH(B1766&amp;"",'المستفيدون'!$A$6:$A$505,0))&amp;"","كود غير موجود"))</f>
        <v/>
      </c>
      <c r="G1766" s="6">
        <f>IF(F1766="كود غير موجود","راجع الكود",IF(AND(N(D1766)&gt;0,NOT(ISNUMBER(A1766))),"بدون تاريخ",""))</f>
        <v/>
      </c>
    </row>
    <row r="1767">
      <c r="A1767" s="17" t="n"/>
      <c r="B1767" s="5" t="n"/>
      <c r="C1767" s="5" t="n"/>
      <c r="D1767" s="14" t="n"/>
      <c r="E1767" s="5" t="n"/>
      <c r="F1767" s="6">
        <f>IF(B1767&amp;""="","",IFERROR(INDEX('المستفيدون'!$B$6:$B$505,MATCH(B1767&amp;"",'المستفيدون'!$A$6:$A$505,0))&amp;"","كود غير موجود"))</f>
        <v/>
      </c>
      <c r="G1767" s="6">
        <f>IF(F1767="كود غير موجود","راجع الكود",IF(AND(N(D1767)&gt;0,NOT(ISNUMBER(A1767))),"بدون تاريخ",""))</f>
        <v/>
      </c>
    </row>
    <row r="1768">
      <c r="A1768" s="17" t="n"/>
      <c r="B1768" s="5" t="n"/>
      <c r="C1768" s="5" t="n"/>
      <c r="D1768" s="14" t="n"/>
      <c r="E1768" s="5" t="n"/>
      <c r="F1768" s="6">
        <f>IF(B1768&amp;""="","",IFERROR(INDEX('المستفيدون'!$B$6:$B$505,MATCH(B1768&amp;"",'المستفيدون'!$A$6:$A$505,0))&amp;"","كود غير موجود"))</f>
        <v/>
      </c>
      <c r="G1768" s="6">
        <f>IF(F1768="كود غير موجود","راجع الكود",IF(AND(N(D1768)&gt;0,NOT(ISNUMBER(A1768))),"بدون تاريخ",""))</f>
        <v/>
      </c>
    </row>
    <row r="1769">
      <c r="A1769" s="17" t="n"/>
      <c r="B1769" s="5" t="n"/>
      <c r="C1769" s="5" t="n"/>
      <c r="D1769" s="14" t="n"/>
      <c r="E1769" s="5" t="n"/>
      <c r="F1769" s="6">
        <f>IF(B1769&amp;""="","",IFERROR(INDEX('المستفيدون'!$B$6:$B$505,MATCH(B1769&amp;"",'المستفيدون'!$A$6:$A$505,0))&amp;"","كود غير موجود"))</f>
        <v/>
      </c>
      <c r="G1769" s="6">
        <f>IF(F1769="كود غير موجود","راجع الكود",IF(AND(N(D1769)&gt;0,NOT(ISNUMBER(A1769))),"بدون تاريخ",""))</f>
        <v/>
      </c>
    </row>
    <row r="1770">
      <c r="A1770" s="17" t="n"/>
      <c r="B1770" s="5" t="n"/>
      <c r="C1770" s="5" t="n"/>
      <c r="D1770" s="14" t="n"/>
      <c r="E1770" s="5" t="n"/>
      <c r="F1770" s="6">
        <f>IF(B1770&amp;""="","",IFERROR(INDEX('المستفيدون'!$B$6:$B$505,MATCH(B1770&amp;"",'المستفيدون'!$A$6:$A$505,0))&amp;"","كود غير موجود"))</f>
        <v/>
      </c>
      <c r="G1770" s="6">
        <f>IF(F1770="كود غير موجود","راجع الكود",IF(AND(N(D1770)&gt;0,NOT(ISNUMBER(A1770))),"بدون تاريخ",""))</f>
        <v/>
      </c>
    </row>
    <row r="1771">
      <c r="A1771" s="17" t="n"/>
      <c r="B1771" s="5" t="n"/>
      <c r="C1771" s="5" t="n"/>
      <c r="D1771" s="14" t="n"/>
      <c r="E1771" s="5" t="n"/>
      <c r="F1771" s="6">
        <f>IF(B1771&amp;""="","",IFERROR(INDEX('المستفيدون'!$B$6:$B$505,MATCH(B1771&amp;"",'المستفيدون'!$A$6:$A$505,0))&amp;"","كود غير موجود"))</f>
        <v/>
      </c>
      <c r="G1771" s="6">
        <f>IF(F1771="كود غير موجود","راجع الكود",IF(AND(N(D1771)&gt;0,NOT(ISNUMBER(A1771))),"بدون تاريخ",""))</f>
        <v/>
      </c>
    </row>
    <row r="1772">
      <c r="A1772" s="17" t="n"/>
      <c r="B1772" s="5" t="n"/>
      <c r="C1772" s="5" t="n"/>
      <c r="D1772" s="14" t="n"/>
      <c r="E1772" s="5" t="n"/>
      <c r="F1772" s="6">
        <f>IF(B1772&amp;""="","",IFERROR(INDEX('المستفيدون'!$B$6:$B$505,MATCH(B1772&amp;"",'المستفيدون'!$A$6:$A$505,0))&amp;"","كود غير موجود"))</f>
        <v/>
      </c>
      <c r="G1772" s="6">
        <f>IF(F1772="كود غير موجود","راجع الكود",IF(AND(N(D1772)&gt;0,NOT(ISNUMBER(A1772))),"بدون تاريخ",""))</f>
        <v/>
      </c>
    </row>
    <row r="1773">
      <c r="A1773" s="17" t="n"/>
      <c r="B1773" s="5" t="n"/>
      <c r="C1773" s="5" t="n"/>
      <c r="D1773" s="14" t="n"/>
      <c r="E1773" s="5" t="n"/>
      <c r="F1773" s="6">
        <f>IF(B1773&amp;""="","",IFERROR(INDEX('المستفيدون'!$B$6:$B$505,MATCH(B1773&amp;"",'المستفيدون'!$A$6:$A$505,0))&amp;"","كود غير موجود"))</f>
        <v/>
      </c>
      <c r="G1773" s="6">
        <f>IF(F1773="كود غير موجود","راجع الكود",IF(AND(N(D1773)&gt;0,NOT(ISNUMBER(A1773))),"بدون تاريخ",""))</f>
        <v/>
      </c>
    </row>
    <row r="1774">
      <c r="A1774" s="17" t="n"/>
      <c r="B1774" s="5" t="n"/>
      <c r="C1774" s="5" t="n"/>
      <c r="D1774" s="14" t="n"/>
      <c r="E1774" s="5" t="n"/>
      <c r="F1774" s="6">
        <f>IF(B1774&amp;""="","",IFERROR(INDEX('المستفيدون'!$B$6:$B$505,MATCH(B1774&amp;"",'المستفيدون'!$A$6:$A$505,0))&amp;"","كود غير موجود"))</f>
        <v/>
      </c>
      <c r="G1774" s="6">
        <f>IF(F1774="كود غير موجود","راجع الكود",IF(AND(N(D1774)&gt;0,NOT(ISNUMBER(A1774))),"بدون تاريخ",""))</f>
        <v/>
      </c>
    </row>
    <row r="1775">
      <c r="A1775" s="17" t="n"/>
      <c r="B1775" s="5" t="n"/>
      <c r="C1775" s="5" t="n"/>
      <c r="D1775" s="14" t="n"/>
      <c r="E1775" s="5" t="n"/>
      <c r="F1775" s="6">
        <f>IF(B1775&amp;""="","",IFERROR(INDEX('المستفيدون'!$B$6:$B$505,MATCH(B1775&amp;"",'المستفيدون'!$A$6:$A$505,0))&amp;"","كود غير موجود"))</f>
        <v/>
      </c>
      <c r="G1775" s="6">
        <f>IF(F1775="كود غير موجود","راجع الكود",IF(AND(N(D1775)&gt;0,NOT(ISNUMBER(A1775))),"بدون تاريخ",""))</f>
        <v/>
      </c>
    </row>
    <row r="1776">
      <c r="A1776" s="17" t="n"/>
      <c r="B1776" s="5" t="n"/>
      <c r="C1776" s="5" t="n"/>
      <c r="D1776" s="14" t="n"/>
      <c r="E1776" s="5" t="n"/>
      <c r="F1776" s="6">
        <f>IF(B1776&amp;""="","",IFERROR(INDEX('المستفيدون'!$B$6:$B$505,MATCH(B1776&amp;"",'المستفيدون'!$A$6:$A$505,0))&amp;"","كود غير موجود"))</f>
        <v/>
      </c>
      <c r="G1776" s="6">
        <f>IF(F1776="كود غير موجود","راجع الكود",IF(AND(N(D1776)&gt;0,NOT(ISNUMBER(A1776))),"بدون تاريخ",""))</f>
        <v/>
      </c>
    </row>
    <row r="1777">
      <c r="A1777" s="17" t="n"/>
      <c r="B1777" s="5" t="n"/>
      <c r="C1777" s="5" t="n"/>
      <c r="D1777" s="14" t="n"/>
      <c r="E1777" s="5" t="n"/>
      <c r="F1777" s="6">
        <f>IF(B1777&amp;""="","",IFERROR(INDEX('المستفيدون'!$B$6:$B$505,MATCH(B1777&amp;"",'المستفيدون'!$A$6:$A$505,0))&amp;"","كود غير موجود"))</f>
        <v/>
      </c>
      <c r="G1777" s="6">
        <f>IF(F1777="كود غير موجود","راجع الكود",IF(AND(N(D1777)&gt;0,NOT(ISNUMBER(A1777))),"بدون تاريخ",""))</f>
        <v/>
      </c>
    </row>
    <row r="1778">
      <c r="A1778" s="17" t="n"/>
      <c r="B1778" s="5" t="n"/>
      <c r="C1778" s="5" t="n"/>
      <c r="D1778" s="14" t="n"/>
      <c r="E1778" s="5" t="n"/>
      <c r="F1778" s="6">
        <f>IF(B1778&amp;""="","",IFERROR(INDEX('المستفيدون'!$B$6:$B$505,MATCH(B1778&amp;"",'المستفيدون'!$A$6:$A$505,0))&amp;"","كود غير موجود"))</f>
        <v/>
      </c>
      <c r="G1778" s="6">
        <f>IF(F1778="كود غير موجود","راجع الكود",IF(AND(N(D1778)&gt;0,NOT(ISNUMBER(A1778))),"بدون تاريخ",""))</f>
        <v/>
      </c>
    </row>
    <row r="1779">
      <c r="A1779" s="17" t="n"/>
      <c r="B1779" s="5" t="n"/>
      <c r="C1779" s="5" t="n"/>
      <c r="D1779" s="14" t="n"/>
      <c r="E1779" s="5" t="n"/>
      <c r="F1779" s="6">
        <f>IF(B1779&amp;""="","",IFERROR(INDEX('المستفيدون'!$B$6:$B$505,MATCH(B1779&amp;"",'المستفيدون'!$A$6:$A$505,0))&amp;"","كود غير موجود"))</f>
        <v/>
      </c>
      <c r="G1779" s="6">
        <f>IF(F1779="كود غير موجود","راجع الكود",IF(AND(N(D1779)&gt;0,NOT(ISNUMBER(A1779))),"بدون تاريخ",""))</f>
        <v/>
      </c>
    </row>
    <row r="1780">
      <c r="A1780" s="17" t="n"/>
      <c r="B1780" s="5" t="n"/>
      <c r="C1780" s="5" t="n"/>
      <c r="D1780" s="14" t="n"/>
      <c r="E1780" s="5" t="n"/>
      <c r="F1780" s="6">
        <f>IF(B1780&amp;""="","",IFERROR(INDEX('المستفيدون'!$B$6:$B$505,MATCH(B1780&amp;"",'المستفيدون'!$A$6:$A$505,0))&amp;"","كود غير موجود"))</f>
        <v/>
      </c>
      <c r="G1780" s="6">
        <f>IF(F1780="كود غير موجود","راجع الكود",IF(AND(N(D1780)&gt;0,NOT(ISNUMBER(A1780))),"بدون تاريخ",""))</f>
        <v/>
      </c>
    </row>
    <row r="1781">
      <c r="A1781" s="17" t="n"/>
      <c r="B1781" s="5" t="n"/>
      <c r="C1781" s="5" t="n"/>
      <c r="D1781" s="14" t="n"/>
      <c r="E1781" s="5" t="n"/>
      <c r="F1781" s="6">
        <f>IF(B1781&amp;""="","",IFERROR(INDEX('المستفيدون'!$B$6:$B$505,MATCH(B1781&amp;"",'المستفيدون'!$A$6:$A$505,0))&amp;"","كود غير موجود"))</f>
        <v/>
      </c>
      <c r="G1781" s="6">
        <f>IF(F1781="كود غير موجود","راجع الكود",IF(AND(N(D1781)&gt;0,NOT(ISNUMBER(A1781))),"بدون تاريخ",""))</f>
        <v/>
      </c>
    </row>
    <row r="1782">
      <c r="A1782" s="17" t="n"/>
      <c r="B1782" s="5" t="n"/>
      <c r="C1782" s="5" t="n"/>
      <c r="D1782" s="14" t="n"/>
      <c r="E1782" s="5" t="n"/>
      <c r="F1782" s="6">
        <f>IF(B1782&amp;""="","",IFERROR(INDEX('المستفيدون'!$B$6:$B$505,MATCH(B1782&amp;"",'المستفيدون'!$A$6:$A$505,0))&amp;"","كود غير موجود"))</f>
        <v/>
      </c>
      <c r="G1782" s="6">
        <f>IF(F1782="كود غير موجود","راجع الكود",IF(AND(N(D1782)&gt;0,NOT(ISNUMBER(A1782))),"بدون تاريخ",""))</f>
        <v/>
      </c>
    </row>
    <row r="1783">
      <c r="A1783" s="17" t="n"/>
      <c r="B1783" s="5" t="n"/>
      <c r="C1783" s="5" t="n"/>
      <c r="D1783" s="14" t="n"/>
      <c r="E1783" s="5" t="n"/>
      <c r="F1783" s="6">
        <f>IF(B1783&amp;""="","",IFERROR(INDEX('المستفيدون'!$B$6:$B$505,MATCH(B1783&amp;"",'المستفيدون'!$A$6:$A$505,0))&amp;"","كود غير موجود"))</f>
        <v/>
      </c>
      <c r="G1783" s="6">
        <f>IF(F1783="كود غير موجود","راجع الكود",IF(AND(N(D1783)&gt;0,NOT(ISNUMBER(A1783))),"بدون تاريخ",""))</f>
        <v/>
      </c>
    </row>
    <row r="1784">
      <c r="A1784" s="17" t="n"/>
      <c r="B1784" s="5" t="n"/>
      <c r="C1784" s="5" t="n"/>
      <c r="D1784" s="14" t="n"/>
      <c r="E1784" s="5" t="n"/>
      <c r="F1784" s="6">
        <f>IF(B1784&amp;""="","",IFERROR(INDEX('المستفيدون'!$B$6:$B$505,MATCH(B1784&amp;"",'المستفيدون'!$A$6:$A$505,0))&amp;"","كود غير موجود"))</f>
        <v/>
      </c>
      <c r="G1784" s="6">
        <f>IF(F1784="كود غير موجود","راجع الكود",IF(AND(N(D1784)&gt;0,NOT(ISNUMBER(A1784))),"بدون تاريخ",""))</f>
        <v/>
      </c>
    </row>
    <row r="1785">
      <c r="A1785" s="17" t="n"/>
      <c r="B1785" s="5" t="n"/>
      <c r="C1785" s="5" t="n"/>
      <c r="D1785" s="14" t="n"/>
      <c r="E1785" s="5" t="n"/>
      <c r="F1785" s="6">
        <f>IF(B1785&amp;""="","",IFERROR(INDEX('المستفيدون'!$B$6:$B$505,MATCH(B1785&amp;"",'المستفيدون'!$A$6:$A$505,0))&amp;"","كود غير موجود"))</f>
        <v/>
      </c>
      <c r="G1785" s="6">
        <f>IF(F1785="كود غير موجود","راجع الكود",IF(AND(N(D1785)&gt;0,NOT(ISNUMBER(A1785))),"بدون تاريخ",""))</f>
        <v/>
      </c>
    </row>
    <row r="1786">
      <c r="A1786" s="17" t="n"/>
      <c r="B1786" s="5" t="n"/>
      <c r="C1786" s="5" t="n"/>
      <c r="D1786" s="14" t="n"/>
      <c r="E1786" s="5" t="n"/>
      <c r="F1786" s="6">
        <f>IF(B1786&amp;""="","",IFERROR(INDEX('المستفيدون'!$B$6:$B$505,MATCH(B1786&amp;"",'المستفيدون'!$A$6:$A$505,0))&amp;"","كود غير موجود"))</f>
        <v/>
      </c>
      <c r="G1786" s="6">
        <f>IF(F1786="كود غير موجود","راجع الكود",IF(AND(N(D1786)&gt;0,NOT(ISNUMBER(A1786))),"بدون تاريخ",""))</f>
        <v/>
      </c>
    </row>
    <row r="1787">
      <c r="A1787" s="17" t="n"/>
      <c r="B1787" s="5" t="n"/>
      <c r="C1787" s="5" t="n"/>
      <c r="D1787" s="14" t="n"/>
      <c r="E1787" s="5" t="n"/>
      <c r="F1787" s="6">
        <f>IF(B1787&amp;""="","",IFERROR(INDEX('المستفيدون'!$B$6:$B$505,MATCH(B1787&amp;"",'المستفيدون'!$A$6:$A$505,0))&amp;"","كود غير موجود"))</f>
        <v/>
      </c>
      <c r="G1787" s="6">
        <f>IF(F1787="كود غير موجود","راجع الكود",IF(AND(N(D1787)&gt;0,NOT(ISNUMBER(A1787))),"بدون تاريخ",""))</f>
        <v/>
      </c>
    </row>
    <row r="1788">
      <c r="A1788" s="17" t="n"/>
      <c r="B1788" s="5" t="n"/>
      <c r="C1788" s="5" t="n"/>
      <c r="D1788" s="14" t="n"/>
      <c r="E1788" s="5" t="n"/>
      <c r="F1788" s="6">
        <f>IF(B1788&amp;""="","",IFERROR(INDEX('المستفيدون'!$B$6:$B$505,MATCH(B1788&amp;"",'المستفيدون'!$A$6:$A$505,0))&amp;"","كود غير موجود"))</f>
        <v/>
      </c>
      <c r="G1788" s="6">
        <f>IF(F1788="كود غير موجود","راجع الكود",IF(AND(N(D1788)&gt;0,NOT(ISNUMBER(A1788))),"بدون تاريخ",""))</f>
        <v/>
      </c>
    </row>
    <row r="1789">
      <c r="A1789" s="17" t="n"/>
      <c r="B1789" s="5" t="n"/>
      <c r="C1789" s="5" t="n"/>
      <c r="D1789" s="14" t="n"/>
      <c r="E1789" s="5" t="n"/>
      <c r="F1789" s="6">
        <f>IF(B1789&amp;""="","",IFERROR(INDEX('المستفيدون'!$B$6:$B$505,MATCH(B1789&amp;"",'المستفيدون'!$A$6:$A$505,0))&amp;"","كود غير موجود"))</f>
        <v/>
      </c>
      <c r="G1789" s="6">
        <f>IF(F1789="كود غير موجود","راجع الكود",IF(AND(N(D1789)&gt;0,NOT(ISNUMBER(A1789))),"بدون تاريخ",""))</f>
        <v/>
      </c>
    </row>
    <row r="1790">
      <c r="A1790" s="17" t="n"/>
      <c r="B1790" s="5" t="n"/>
      <c r="C1790" s="5" t="n"/>
      <c r="D1790" s="14" t="n"/>
      <c r="E1790" s="5" t="n"/>
      <c r="F1790" s="6">
        <f>IF(B1790&amp;""="","",IFERROR(INDEX('المستفيدون'!$B$6:$B$505,MATCH(B1790&amp;"",'المستفيدون'!$A$6:$A$505,0))&amp;"","كود غير موجود"))</f>
        <v/>
      </c>
      <c r="G1790" s="6">
        <f>IF(F1790="كود غير موجود","راجع الكود",IF(AND(N(D1790)&gt;0,NOT(ISNUMBER(A1790))),"بدون تاريخ",""))</f>
        <v/>
      </c>
    </row>
    <row r="1791">
      <c r="A1791" s="17" t="n"/>
      <c r="B1791" s="5" t="n"/>
      <c r="C1791" s="5" t="n"/>
      <c r="D1791" s="14" t="n"/>
      <c r="E1791" s="5" t="n"/>
      <c r="F1791" s="6">
        <f>IF(B1791&amp;""="","",IFERROR(INDEX('المستفيدون'!$B$6:$B$505,MATCH(B1791&amp;"",'المستفيدون'!$A$6:$A$505,0))&amp;"","كود غير موجود"))</f>
        <v/>
      </c>
      <c r="G1791" s="6">
        <f>IF(F1791="كود غير موجود","راجع الكود",IF(AND(N(D1791)&gt;0,NOT(ISNUMBER(A1791))),"بدون تاريخ",""))</f>
        <v/>
      </c>
    </row>
    <row r="1792">
      <c r="A1792" s="17" t="n"/>
      <c r="B1792" s="5" t="n"/>
      <c r="C1792" s="5" t="n"/>
      <c r="D1792" s="14" t="n"/>
      <c r="E1792" s="5" t="n"/>
      <c r="F1792" s="6">
        <f>IF(B1792&amp;""="","",IFERROR(INDEX('المستفيدون'!$B$6:$B$505,MATCH(B1792&amp;"",'المستفيدون'!$A$6:$A$505,0))&amp;"","كود غير موجود"))</f>
        <v/>
      </c>
      <c r="G1792" s="6">
        <f>IF(F1792="كود غير موجود","راجع الكود",IF(AND(N(D1792)&gt;0,NOT(ISNUMBER(A1792))),"بدون تاريخ",""))</f>
        <v/>
      </c>
    </row>
    <row r="1793">
      <c r="A1793" s="17" t="n"/>
      <c r="B1793" s="5" t="n"/>
      <c r="C1793" s="5" t="n"/>
      <c r="D1793" s="14" t="n"/>
      <c r="E1793" s="5" t="n"/>
      <c r="F1793" s="6">
        <f>IF(B1793&amp;""="","",IFERROR(INDEX('المستفيدون'!$B$6:$B$505,MATCH(B1793&amp;"",'المستفيدون'!$A$6:$A$505,0))&amp;"","كود غير موجود"))</f>
        <v/>
      </c>
      <c r="G1793" s="6">
        <f>IF(F1793="كود غير موجود","راجع الكود",IF(AND(N(D1793)&gt;0,NOT(ISNUMBER(A1793))),"بدون تاريخ",""))</f>
        <v/>
      </c>
    </row>
    <row r="1794">
      <c r="A1794" s="17" t="n"/>
      <c r="B1794" s="5" t="n"/>
      <c r="C1794" s="5" t="n"/>
      <c r="D1794" s="14" t="n"/>
      <c r="E1794" s="5" t="n"/>
      <c r="F1794" s="6">
        <f>IF(B1794&amp;""="","",IFERROR(INDEX('المستفيدون'!$B$6:$B$505,MATCH(B1794&amp;"",'المستفيدون'!$A$6:$A$505,0))&amp;"","كود غير موجود"))</f>
        <v/>
      </c>
      <c r="G1794" s="6">
        <f>IF(F1794="كود غير موجود","راجع الكود",IF(AND(N(D1794)&gt;0,NOT(ISNUMBER(A1794))),"بدون تاريخ",""))</f>
        <v/>
      </c>
    </row>
    <row r="1795">
      <c r="A1795" s="17" t="n"/>
      <c r="B1795" s="5" t="n"/>
      <c r="C1795" s="5" t="n"/>
      <c r="D1795" s="14" t="n"/>
      <c r="E1795" s="5" t="n"/>
      <c r="F1795" s="6">
        <f>IF(B1795&amp;""="","",IFERROR(INDEX('المستفيدون'!$B$6:$B$505,MATCH(B1795&amp;"",'المستفيدون'!$A$6:$A$505,0))&amp;"","كود غير موجود"))</f>
        <v/>
      </c>
      <c r="G1795" s="6">
        <f>IF(F1795="كود غير موجود","راجع الكود",IF(AND(N(D1795)&gt;0,NOT(ISNUMBER(A1795))),"بدون تاريخ",""))</f>
        <v/>
      </c>
    </row>
    <row r="1796">
      <c r="A1796" s="17" t="n"/>
      <c r="B1796" s="5" t="n"/>
      <c r="C1796" s="5" t="n"/>
      <c r="D1796" s="14" t="n"/>
      <c r="E1796" s="5" t="n"/>
      <c r="F1796" s="6">
        <f>IF(B1796&amp;""="","",IFERROR(INDEX('المستفيدون'!$B$6:$B$505,MATCH(B1796&amp;"",'المستفيدون'!$A$6:$A$505,0))&amp;"","كود غير موجود"))</f>
        <v/>
      </c>
      <c r="G1796" s="6">
        <f>IF(F1796="كود غير موجود","راجع الكود",IF(AND(N(D1796)&gt;0,NOT(ISNUMBER(A1796))),"بدون تاريخ",""))</f>
        <v/>
      </c>
    </row>
    <row r="1797">
      <c r="A1797" s="17" t="n"/>
      <c r="B1797" s="5" t="n"/>
      <c r="C1797" s="5" t="n"/>
      <c r="D1797" s="14" t="n"/>
      <c r="E1797" s="5" t="n"/>
      <c r="F1797" s="6">
        <f>IF(B1797&amp;""="","",IFERROR(INDEX('المستفيدون'!$B$6:$B$505,MATCH(B1797&amp;"",'المستفيدون'!$A$6:$A$505,0))&amp;"","كود غير موجود"))</f>
        <v/>
      </c>
      <c r="G1797" s="6">
        <f>IF(F1797="كود غير موجود","راجع الكود",IF(AND(N(D1797)&gt;0,NOT(ISNUMBER(A1797))),"بدون تاريخ",""))</f>
        <v/>
      </c>
    </row>
    <row r="1798">
      <c r="A1798" s="17" t="n"/>
      <c r="B1798" s="5" t="n"/>
      <c r="C1798" s="5" t="n"/>
      <c r="D1798" s="14" t="n"/>
      <c r="E1798" s="5" t="n"/>
      <c r="F1798" s="6">
        <f>IF(B1798&amp;""="","",IFERROR(INDEX('المستفيدون'!$B$6:$B$505,MATCH(B1798&amp;"",'المستفيدون'!$A$6:$A$505,0))&amp;"","كود غير موجود"))</f>
        <v/>
      </c>
      <c r="G1798" s="6">
        <f>IF(F1798="كود غير موجود","راجع الكود",IF(AND(N(D1798)&gt;0,NOT(ISNUMBER(A1798))),"بدون تاريخ",""))</f>
        <v/>
      </c>
    </row>
    <row r="1799">
      <c r="A1799" s="17" t="n"/>
      <c r="B1799" s="5" t="n"/>
      <c r="C1799" s="5" t="n"/>
      <c r="D1799" s="14" t="n"/>
      <c r="E1799" s="5" t="n"/>
      <c r="F1799" s="6">
        <f>IF(B1799&amp;""="","",IFERROR(INDEX('المستفيدون'!$B$6:$B$505,MATCH(B1799&amp;"",'المستفيدون'!$A$6:$A$505,0))&amp;"","كود غير موجود"))</f>
        <v/>
      </c>
      <c r="G1799" s="6">
        <f>IF(F1799="كود غير موجود","راجع الكود",IF(AND(N(D1799)&gt;0,NOT(ISNUMBER(A1799))),"بدون تاريخ",""))</f>
        <v/>
      </c>
    </row>
    <row r="1800">
      <c r="A1800" s="17" t="n"/>
      <c r="B1800" s="5" t="n"/>
      <c r="C1800" s="5" t="n"/>
      <c r="D1800" s="14" t="n"/>
      <c r="E1800" s="5" t="n"/>
      <c r="F1800" s="6">
        <f>IF(B1800&amp;""="","",IFERROR(INDEX('المستفيدون'!$B$6:$B$505,MATCH(B1800&amp;"",'المستفيدون'!$A$6:$A$505,0))&amp;"","كود غير موجود"))</f>
        <v/>
      </c>
      <c r="G1800" s="6">
        <f>IF(F1800="كود غير موجود","راجع الكود",IF(AND(N(D1800)&gt;0,NOT(ISNUMBER(A1800))),"بدون تاريخ",""))</f>
        <v/>
      </c>
    </row>
    <row r="1801">
      <c r="A1801" s="17" t="n"/>
      <c r="B1801" s="5" t="n"/>
      <c r="C1801" s="5" t="n"/>
      <c r="D1801" s="14" t="n"/>
      <c r="E1801" s="5" t="n"/>
      <c r="F1801" s="6">
        <f>IF(B1801&amp;""="","",IFERROR(INDEX('المستفيدون'!$B$6:$B$505,MATCH(B1801&amp;"",'المستفيدون'!$A$6:$A$505,0))&amp;"","كود غير موجود"))</f>
        <v/>
      </c>
      <c r="G1801" s="6">
        <f>IF(F1801="كود غير موجود","راجع الكود",IF(AND(N(D1801)&gt;0,NOT(ISNUMBER(A1801))),"بدون تاريخ",""))</f>
        <v/>
      </c>
    </row>
    <row r="1802">
      <c r="A1802" s="17" t="n"/>
      <c r="B1802" s="5" t="n"/>
      <c r="C1802" s="5" t="n"/>
      <c r="D1802" s="14" t="n"/>
      <c r="E1802" s="5" t="n"/>
      <c r="F1802" s="6">
        <f>IF(B1802&amp;""="","",IFERROR(INDEX('المستفيدون'!$B$6:$B$505,MATCH(B1802&amp;"",'المستفيدون'!$A$6:$A$505,0))&amp;"","كود غير موجود"))</f>
        <v/>
      </c>
      <c r="G1802" s="6">
        <f>IF(F1802="كود غير موجود","راجع الكود",IF(AND(N(D1802)&gt;0,NOT(ISNUMBER(A1802))),"بدون تاريخ",""))</f>
        <v/>
      </c>
    </row>
    <row r="1803">
      <c r="A1803" s="17" t="n"/>
      <c r="B1803" s="5" t="n"/>
      <c r="C1803" s="5" t="n"/>
      <c r="D1803" s="14" t="n"/>
      <c r="E1803" s="5" t="n"/>
      <c r="F1803" s="6">
        <f>IF(B1803&amp;""="","",IFERROR(INDEX('المستفيدون'!$B$6:$B$505,MATCH(B1803&amp;"",'المستفيدون'!$A$6:$A$505,0))&amp;"","كود غير موجود"))</f>
        <v/>
      </c>
      <c r="G1803" s="6">
        <f>IF(F1803="كود غير موجود","راجع الكود",IF(AND(N(D1803)&gt;0,NOT(ISNUMBER(A1803))),"بدون تاريخ",""))</f>
        <v/>
      </c>
    </row>
    <row r="1804">
      <c r="A1804" s="17" t="n"/>
      <c r="B1804" s="5" t="n"/>
      <c r="C1804" s="5" t="n"/>
      <c r="D1804" s="14" t="n"/>
      <c r="E1804" s="5" t="n"/>
      <c r="F1804" s="6">
        <f>IF(B1804&amp;""="","",IFERROR(INDEX('المستفيدون'!$B$6:$B$505,MATCH(B1804&amp;"",'المستفيدون'!$A$6:$A$505,0))&amp;"","كود غير موجود"))</f>
        <v/>
      </c>
      <c r="G1804" s="6">
        <f>IF(F1804="كود غير موجود","راجع الكود",IF(AND(N(D1804)&gt;0,NOT(ISNUMBER(A1804))),"بدون تاريخ",""))</f>
        <v/>
      </c>
    </row>
    <row r="1805">
      <c r="A1805" s="17" t="n"/>
      <c r="B1805" s="5" t="n"/>
      <c r="C1805" s="5" t="n"/>
      <c r="D1805" s="14" t="n"/>
      <c r="E1805" s="5" t="n"/>
      <c r="F1805" s="6">
        <f>IF(B1805&amp;""="","",IFERROR(INDEX('المستفيدون'!$B$6:$B$505,MATCH(B1805&amp;"",'المستفيدون'!$A$6:$A$505,0))&amp;"","كود غير موجود"))</f>
        <v/>
      </c>
      <c r="G1805" s="6">
        <f>IF(F1805="كود غير موجود","راجع الكود",IF(AND(N(D1805)&gt;0,NOT(ISNUMBER(A1805))),"بدون تاريخ",""))</f>
        <v/>
      </c>
    </row>
    <row r="1806">
      <c r="A1806" s="17" t="n"/>
      <c r="B1806" s="5" t="n"/>
      <c r="C1806" s="5" t="n"/>
      <c r="D1806" s="14" t="n"/>
      <c r="E1806" s="5" t="n"/>
      <c r="F1806" s="6">
        <f>IF(B1806&amp;""="","",IFERROR(INDEX('المستفيدون'!$B$6:$B$505,MATCH(B1806&amp;"",'المستفيدون'!$A$6:$A$505,0))&amp;"","كود غير موجود"))</f>
        <v/>
      </c>
      <c r="G1806" s="6">
        <f>IF(F1806="كود غير موجود","راجع الكود",IF(AND(N(D1806)&gt;0,NOT(ISNUMBER(A1806))),"بدون تاريخ",""))</f>
        <v/>
      </c>
    </row>
    <row r="1807">
      <c r="A1807" s="17" t="n"/>
      <c r="B1807" s="5" t="n"/>
      <c r="C1807" s="5" t="n"/>
      <c r="D1807" s="14" t="n"/>
      <c r="E1807" s="5" t="n"/>
      <c r="F1807" s="6">
        <f>IF(B1807&amp;""="","",IFERROR(INDEX('المستفيدون'!$B$6:$B$505,MATCH(B1807&amp;"",'المستفيدون'!$A$6:$A$505,0))&amp;"","كود غير موجود"))</f>
        <v/>
      </c>
      <c r="G1807" s="6">
        <f>IF(F1807="كود غير موجود","راجع الكود",IF(AND(N(D1807)&gt;0,NOT(ISNUMBER(A1807))),"بدون تاريخ",""))</f>
        <v/>
      </c>
    </row>
    <row r="1808">
      <c r="A1808" s="17" t="n"/>
      <c r="B1808" s="5" t="n"/>
      <c r="C1808" s="5" t="n"/>
      <c r="D1808" s="14" t="n"/>
      <c r="E1808" s="5" t="n"/>
      <c r="F1808" s="6">
        <f>IF(B1808&amp;""="","",IFERROR(INDEX('المستفيدون'!$B$6:$B$505,MATCH(B1808&amp;"",'المستفيدون'!$A$6:$A$505,0))&amp;"","كود غير موجود"))</f>
        <v/>
      </c>
      <c r="G1808" s="6">
        <f>IF(F1808="كود غير موجود","راجع الكود",IF(AND(N(D1808)&gt;0,NOT(ISNUMBER(A1808))),"بدون تاريخ",""))</f>
        <v/>
      </c>
    </row>
    <row r="1809">
      <c r="A1809" s="17" t="n"/>
      <c r="B1809" s="5" t="n"/>
      <c r="C1809" s="5" t="n"/>
      <c r="D1809" s="14" t="n"/>
      <c r="E1809" s="5" t="n"/>
      <c r="F1809" s="6">
        <f>IF(B1809&amp;""="","",IFERROR(INDEX('المستفيدون'!$B$6:$B$505,MATCH(B1809&amp;"",'المستفيدون'!$A$6:$A$505,0))&amp;"","كود غير موجود"))</f>
        <v/>
      </c>
      <c r="G1809" s="6">
        <f>IF(F1809="كود غير موجود","راجع الكود",IF(AND(N(D1809)&gt;0,NOT(ISNUMBER(A1809))),"بدون تاريخ",""))</f>
        <v/>
      </c>
    </row>
    <row r="1810">
      <c r="A1810" s="17" t="n"/>
      <c r="B1810" s="5" t="n"/>
      <c r="C1810" s="5" t="n"/>
      <c r="D1810" s="14" t="n"/>
      <c r="E1810" s="5" t="n"/>
      <c r="F1810" s="6">
        <f>IF(B1810&amp;""="","",IFERROR(INDEX('المستفيدون'!$B$6:$B$505,MATCH(B1810&amp;"",'المستفيدون'!$A$6:$A$505,0))&amp;"","كود غير موجود"))</f>
        <v/>
      </c>
      <c r="G1810" s="6">
        <f>IF(F1810="كود غير موجود","راجع الكود",IF(AND(N(D1810)&gt;0,NOT(ISNUMBER(A1810))),"بدون تاريخ",""))</f>
        <v/>
      </c>
    </row>
    <row r="1811">
      <c r="A1811" s="17" t="n"/>
      <c r="B1811" s="5" t="n"/>
      <c r="C1811" s="5" t="n"/>
      <c r="D1811" s="14" t="n"/>
      <c r="E1811" s="5" t="n"/>
      <c r="F1811" s="6">
        <f>IF(B1811&amp;""="","",IFERROR(INDEX('المستفيدون'!$B$6:$B$505,MATCH(B1811&amp;"",'المستفيدون'!$A$6:$A$505,0))&amp;"","كود غير موجود"))</f>
        <v/>
      </c>
      <c r="G1811" s="6">
        <f>IF(F1811="كود غير موجود","راجع الكود",IF(AND(N(D1811)&gt;0,NOT(ISNUMBER(A1811))),"بدون تاريخ",""))</f>
        <v/>
      </c>
    </row>
    <row r="1812">
      <c r="A1812" s="17" t="n"/>
      <c r="B1812" s="5" t="n"/>
      <c r="C1812" s="5" t="n"/>
      <c r="D1812" s="14" t="n"/>
      <c r="E1812" s="5" t="n"/>
      <c r="F1812" s="6">
        <f>IF(B1812&amp;""="","",IFERROR(INDEX('المستفيدون'!$B$6:$B$505,MATCH(B1812&amp;"",'المستفيدون'!$A$6:$A$505,0))&amp;"","كود غير موجود"))</f>
        <v/>
      </c>
      <c r="G1812" s="6">
        <f>IF(F1812="كود غير موجود","راجع الكود",IF(AND(N(D1812)&gt;0,NOT(ISNUMBER(A1812))),"بدون تاريخ",""))</f>
        <v/>
      </c>
    </row>
    <row r="1813">
      <c r="A1813" s="17" t="n"/>
      <c r="B1813" s="5" t="n"/>
      <c r="C1813" s="5" t="n"/>
      <c r="D1813" s="14" t="n"/>
      <c r="E1813" s="5" t="n"/>
      <c r="F1813" s="6">
        <f>IF(B1813&amp;""="","",IFERROR(INDEX('المستفيدون'!$B$6:$B$505,MATCH(B1813&amp;"",'المستفيدون'!$A$6:$A$505,0))&amp;"","كود غير موجود"))</f>
        <v/>
      </c>
      <c r="G1813" s="6">
        <f>IF(F1813="كود غير موجود","راجع الكود",IF(AND(N(D1813)&gt;0,NOT(ISNUMBER(A1813))),"بدون تاريخ",""))</f>
        <v/>
      </c>
    </row>
    <row r="1814">
      <c r="A1814" s="17" t="n"/>
      <c r="B1814" s="5" t="n"/>
      <c r="C1814" s="5" t="n"/>
      <c r="D1814" s="14" t="n"/>
      <c r="E1814" s="5" t="n"/>
      <c r="F1814" s="6">
        <f>IF(B1814&amp;""="","",IFERROR(INDEX('المستفيدون'!$B$6:$B$505,MATCH(B1814&amp;"",'المستفيدون'!$A$6:$A$505,0))&amp;"","كود غير موجود"))</f>
        <v/>
      </c>
      <c r="G1814" s="6">
        <f>IF(F1814="كود غير موجود","راجع الكود",IF(AND(N(D1814)&gt;0,NOT(ISNUMBER(A1814))),"بدون تاريخ",""))</f>
        <v/>
      </c>
    </row>
    <row r="1815">
      <c r="A1815" s="17" t="n"/>
      <c r="B1815" s="5" t="n"/>
      <c r="C1815" s="5" t="n"/>
      <c r="D1815" s="14" t="n"/>
      <c r="E1815" s="5" t="n"/>
      <c r="F1815" s="6">
        <f>IF(B1815&amp;""="","",IFERROR(INDEX('المستفيدون'!$B$6:$B$505,MATCH(B1815&amp;"",'المستفيدون'!$A$6:$A$505,0))&amp;"","كود غير موجود"))</f>
        <v/>
      </c>
      <c r="G1815" s="6">
        <f>IF(F1815="كود غير موجود","راجع الكود",IF(AND(N(D1815)&gt;0,NOT(ISNUMBER(A1815))),"بدون تاريخ",""))</f>
        <v/>
      </c>
    </row>
    <row r="1816">
      <c r="A1816" s="17" t="n"/>
      <c r="B1816" s="5" t="n"/>
      <c r="C1816" s="5" t="n"/>
      <c r="D1816" s="14" t="n"/>
      <c r="E1816" s="5" t="n"/>
      <c r="F1816" s="6">
        <f>IF(B1816&amp;""="","",IFERROR(INDEX('المستفيدون'!$B$6:$B$505,MATCH(B1816&amp;"",'المستفيدون'!$A$6:$A$505,0))&amp;"","كود غير موجود"))</f>
        <v/>
      </c>
      <c r="G1816" s="6">
        <f>IF(F1816="كود غير موجود","راجع الكود",IF(AND(N(D1816)&gt;0,NOT(ISNUMBER(A1816))),"بدون تاريخ",""))</f>
        <v/>
      </c>
    </row>
    <row r="1817">
      <c r="A1817" s="17" t="n"/>
      <c r="B1817" s="5" t="n"/>
      <c r="C1817" s="5" t="n"/>
      <c r="D1817" s="14" t="n"/>
      <c r="E1817" s="5" t="n"/>
      <c r="F1817" s="6">
        <f>IF(B1817&amp;""="","",IFERROR(INDEX('المستفيدون'!$B$6:$B$505,MATCH(B1817&amp;"",'المستفيدون'!$A$6:$A$505,0))&amp;"","كود غير موجود"))</f>
        <v/>
      </c>
      <c r="G1817" s="6">
        <f>IF(F1817="كود غير موجود","راجع الكود",IF(AND(N(D1817)&gt;0,NOT(ISNUMBER(A1817))),"بدون تاريخ",""))</f>
        <v/>
      </c>
    </row>
    <row r="1818">
      <c r="A1818" s="17" t="n"/>
      <c r="B1818" s="5" t="n"/>
      <c r="C1818" s="5" t="n"/>
      <c r="D1818" s="14" t="n"/>
      <c r="E1818" s="5" t="n"/>
      <c r="F1818" s="6">
        <f>IF(B1818&amp;""="","",IFERROR(INDEX('المستفيدون'!$B$6:$B$505,MATCH(B1818&amp;"",'المستفيدون'!$A$6:$A$505,0))&amp;"","كود غير موجود"))</f>
        <v/>
      </c>
      <c r="G1818" s="6">
        <f>IF(F1818="كود غير موجود","راجع الكود",IF(AND(N(D1818)&gt;0,NOT(ISNUMBER(A1818))),"بدون تاريخ",""))</f>
        <v/>
      </c>
    </row>
    <row r="1819">
      <c r="A1819" s="17" t="n"/>
      <c r="B1819" s="5" t="n"/>
      <c r="C1819" s="5" t="n"/>
      <c r="D1819" s="14" t="n"/>
      <c r="E1819" s="5" t="n"/>
      <c r="F1819" s="6">
        <f>IF(B1819&amp;""="","",IFERROR(INDEX('المستفيدون'!$B$6:$B$505,MATCH(B1819&amp;"",'المستفيدون'!$A$6:$A$505,0))&amp;"","كود غير موجود"))</f>
        <v/>
      </c>
      <c r="G1819" s="6">
        <f>IF(F1819="كود غير موجود","راجع الكود",IF(AND(N(D1819)&gt;0,NOT(ISNUMBER(A1819))),"بدون تاريخ",""))</f>
        <v/>
      </c>
    </row>
    <row r="1820">
      <c r="A1820" s="17" t="n"/>
      <c r="B1820" s="5" t="n"/>
      <c r="C1820" s="5" t="n"/>
      <c r="D1820" s="14" t="n"/>
      <c r="E1820" s="5" t="n"/>
      <c r="F1820" s="6">
        <f>IF(B1820&amp;""="","",IFERROR(INDEX('المستفيدون'!$B$6:$B$505,MATCH(B1820&amp;"",'المستفيدون'!$A$6:$A$505,0))&amp;"","كود غير موجود"))</f>
        <v/>
      </c>
      <c r="G1820" s="6">
        <f>IF(F1820="كود غير موجود","راجع الكود",IF(AND(N(D1820)&gt;0,NOT(ISNUMBER(A1820))),"بدون تاريخ",""))</f>
        <v/>
      </c>
    </row>
    <row r="1821">
      <c r="A1821" s="17" t="n"/>
      <c r="B1821" s="5" t="n"/>
      <c r="C1821" s="5" t="n"/>
      <c r="D1821" s="14" t="n"/>
      <c r="E1821" s="5" t="n"/>
      <c r="F1821" s="6">
        <f>IF(B1821&amp;""="","",IFERROR(INDEX('المستفيدون'!$B$6:$B$505,MATCH(B1821&amp;"",'المستفيدون'!$A$6:$A$505,0))&amp;"","كود غير موجود"))</f>
        <v/>
      </c>
      <c r="G1821" s="6">
        <f>IF(F1821="كود غير موجود","راجع الكود",IF(AND(N(D1821)&gt;0,NOT(ISNUMBER(A1821))),"بدون تاريخ",""))</f>
        <v/>
      </c>
    </row>
    <row r="1822">
      <c r="A1822" s="17" t="n"/>
      <c r="B1822" s="5" t="n"/>
      <c r="C1822" s="5" t="n"/>
      <c r="D1822" s="14" t="n"/>
      <c r="E1822" s="5" t="n"/>
      <c r="F1822" s="6">
        <f>IF(B1822&amp;""="","",IFERROR(INDEX('المستفيدون'!$B$6:$B$505,MATCH(B1822&amp;"",'المستفيدون'!$A$6:$A$505,0))&amp;"","كود غير موجود"))</f>
        <v/>
      </c>
      <c r="G1822" s="6">
        <f>IF(F1822="كود غير موجود","راجع الكود",IF(AND(N(D1822)&gt;0,NOT(ISNUMBER(A1822))),"بدون تاريخ",""))</f>
        <v/>
      </c>
    </row>
    <row r="1823">
      <c r="A1823" s="17" t="n"/>
      <c r="B1823" s="5" t="n"/>
      <c r="C1823" s="5" t="n"/>
      <c r="D1823" s="14" t="n"/>
      <c r="E1823" s="5" t="n"/>
      <c r="F1823" s="6">
        <f>IF(B1823&amp;""="","",IFERROR(INDEX('المستفيدون'!$B$6:$B$505,MATCH(B1823&amp;"",'المستفيدون'!$A$6:$A$505,0))&amp;"","كود غير موجود"))</f>
        <v/>
      </c>
      <c r="G1823" s="6">
        <f>IF(F1823="كود غير موجود","راجع الكود",IF(AND(N(D1823)&gt;0,NOT(ISNUMBER(A1823))),"بدون تاريخ",""))</f>
        <v/>
      </c>
    </row>
    <row r="1824">
      <c r="A1824" s="17" t="n"/>
      <c r="B1824" s="5" t="n"/>
      <c r="C1824" s="5" t="n"/>
      <c r="D1824" s="14" t="n"/>
      <c r="E1824" s="5" t="n"/>
      <c r="F1824" s="6">
        <f>IF(B1824&amp;""="","",IFERROR(INDEX('المستفيدون'!$B$6:$B$505,MATCH(B1824&amp;"",'المستفيدون'!$A$6:$A$505,0))&amp;"","كود غير موجود"))</f>
        <v/>
      </c>
      <c r="G1824" s="6">
        <f>IF(F1824="كود غير موجود","راجع الكود",IF(AND(N(D1824)&gt;0,NOT(ISNUMBER(A1824))),"بدون تاريخ",""))</f>
        <v/>
      </c>
    </row>
    <row r="1825">
      <c r="A1825" s="17" t="n"/>
      <c r="B1825" s="5" t="n"/>
      <c r="C1825" s="5" t="n"/>
      <c r="D1825" s="14" t="n"/>
      <c r="E1825" s="5" t="n"/>
      <c r="F1825" s="6">
        <f>IF(B1825&amp;""="","",IFERROR(INDEX('المستفيدون'!$B$6:$B$505,MATCH(B1825&amp;"",'المستفيدون'!$A$6:$A$505,0))&amp;"","كود غير موجود"))</f>
        <v/>
      </c>
      <c r="G1825" s="6">
        <f>IF(F1825="كود غير موجود","راجع الكود",IF(AND(N(D1825)&gt;0,NOT(ISNUMBER(A1825))),"بدون تاريخ",""))</f>
        <v/>
      </c>
    </row>
    <row r="1826">
      <c r="A1826" s="17" t="n"/>
      <c r="B1826" s="5" t="n"/>
      <c r="C1826" s="5" t="n"/>
      <c r="D1826" s="14" t="n"/>
      <c r="E1826" s="5" t="n"/>
      <c r="F1826" s="6">
        <f>IF(B1826&amp;""="","",IFERROR(INDEX('المستفيدون'!$B$6:$B$505,MATCH(B1826&amp;"",'المستفيدون'!$A$6:$A$505,0))&amp;"","كود غير موجود"))</f>
        <v/>
      </c>
      <c r="G1826" s="6">
        <f>IF(F1826="كود غير موجود","راجع الكود",IF(AND(N(D1826)&gt;0,NOT(ISNUMBER(A1826))),"بدون تاريخ",""))</f>
        <v/>
      </c>
    </row>
    <row r="1827">
      <c r="A1827" s="17" t="n"/>
      <c r="B1827" s="5" t="n"/>
      <c r="C1827" s="5" t="n"/>
      <c r="D1827" s="14" t="n"/>
      <c r="E1827" s="5" t="n"/>
      <c r="F1827" s="6">
        <f>IF(B1827&amp;""="","",IFERROR(INDEX('المستفيدون'!$B$6:$B$505,MATCH(B1827&amp;"",'المستفيدون'!$A$6:$A$505,0))&amp;"","كود غير موجود"))</f>
        <v/>
      </c>
      <c r="G1827" s="6">
        <f>IF(F1827="كود غير موجود","راجع الكود",IF(AND(N(D1827)&gt;0,NOT(ISNUMBER(A1827))),"بدون تاريخ",""))</f>
        <v/>
      </c>
    </row>
    <row r="1828">
      <c r="A1828" s="17" t="n"/>
      <c r="B1828" s="5" t="n"/>
      <c r="C1828" s="5" t="n"/>
      <c r="D1828" s="14" t="n"/>
      <c r="E1828" s="5" t="n"/>
      <c r="F1828" s="6">
        <f>IF(B1828&amp;""="","",IFERROR(INDEX('المستفيدون'!$B$6:$B$505,MATCH(B1828&amp;"",'المستفيدون'!$A$6:$A$505,0))&amp;"","كود غير موجود"))</f>
        <v/>
      </c>
      <c r="G1828" s="6">
        <f>IF(F1828="كود غير موجود","راجع الكود",IF(AND(N(D1828)&gt;0,NOT(ISNUMBER(A1828))),"بدون تاريخ",""))</f>
        <v/>
      </c>
    </row>
    <row r="1829">
      <c r="A1829" s="17" t="n"/>
      <c r="B1829" s="5" t="n"/>
      <c r="C1829" s="5" t="n"/>
      <c r="D1829" s="14" t="n"/>
      <c r="E1829" s="5" t="n"/>
      <c r="F1829" s="6">
        <f>IF(B1829&amp;""="","",IFERROR(INDEX('المستفيدون'!$B$6:$B$505,MATCH(B1829&amp;"",'المستفيدون'!$A$6:$A$505,0))&amp;"","كود غير موجود"))</f>
        <v/>
      </c>
      <c r="G1829" s="6">
        <f>IF(F1829="كود غير موجود","راجع الكود",IF(AND(N(D1829)&gt;0,NOT(ISNUMBER(A1829))),"بدون تاريخ",""))</f>
        <v/>
      </c>
    </row>
    <row r="1830">
      <c r="A1830" s="17" t="n"/>
      <c r="B1830" s="5" t="n"/>
      <c r="C1830" s="5" t="n"/>
      <c r="D1830" s="14" t="n"/>
      <c r="E1830" s="5" t="n"/>
      <c r="F1830" s="6">
        <f>IF(B1830&amp;""="","",IFERROR(INDEX('المستفيدون'!$B$6:$B$505,MATCH(B1830&amp;"",'المستفيدون'!$A$6:$A$505,0))&amp;"","كود غير موجود"))</f>
        <v/>
      </c>
      <c r="G1830" s="6">
        <f>IF(F1830="كود غير موجود","راجع الكود",IF(AND(N(D1830)&gt;0,NOT(ISNUMBER(A1830))),"بدون تاريخ",""))</f>
        <v/>
      </c>
    </row>
    <row r="1831">
      <c r="A1831" s="17" t="n"/>
      <c r="B1831" s="5" t="n"/>
      <c r="C1831" s="5" t="n"/>
      <c r="D1831" s="14" t="n"/>
      <c r="E1831" s="5" t="n"/>
      <c r="F1831" s="6">
        <f>IF(B1831&amp;""="","",IFERROR(INDEX('المستفيدون'!$B$6:$B$505,MATCH(B1831&amp;"",'المستفيدون'!$A$6:$A$505,0))&amp;"","كود غير موجود"))</f>
        <v/>
      </c>
      <c r="G1831" s="6">
        <f>IF(F1831="كود غير موجود","راجع الكود",IF(AND(N(D1831)&gt;0,NOT(ISNUMBER(A1831))),"بدون تاريخ",""))</f>
        <v/>
      </c>
    </row>
    <row r="1832">
      <c r="A1832" s="17" t="n"/>
      <c r="B1832" s="5" t="n"/>
      <c r="C1832" s="5" t="n"/>
      <c r="D1832" s="14" t="n"/>
      <c r="E1832" s="5" t="n"/>
      <c r="F1832" s="6">
        <f>IF(B1832&amp;""="","",IFERROR(INDEX('المستفيدون'!$B$6:$B$505,MATCH(B1832&amp;"",'المستفيدون'!$A$6:$A$505,0))&amp;"","كود غير موجود"))</f>
        <v/>
      </c>
      <c r="G1832" s="6">
        <f>IF(F1832="كود غير موجود","راجع الكود",IF(AND(N(D1832)&gt;0,NOT(ISNUMBER(A1832))),"بدون تاريخ",""))</f>
        <v/>
      </c>
    </row>
    <row r="1833">
      <c r="A1833" s="17" t="n"/>
      <c r="B1833" s="5" t="n"/>
      <c r="C1833" s="5" t="n"/>
      <c r="D1833" s="14" t="n"/>
      <c r="E1833" s="5" t="n"/>
      <c r="F1833" s="6">
        <f>IF(B1833&amp;""="","",IFERROR(INDEX('المستفيدون'!$B$6:$B$505,MATCH(B1833&amp;"",'المستفيدون'!$A$6:$A$505,0))&amp;"","كود غير موجود"))</f>
        <v/>
      </c>
      <c r="G1833" s="6">
        <f>IF(F1833="كود غير موجود","راجع الكود",IF(AND(N(D1833)&gt;0,NOT(ISNUMBER(A1833))),"بدون تاريخ",""))</f>
        <v/>
      </c>
    </row>
    <row r="1834">
      <c r="A1834" s="17" t="n"/>
      <c r="B1834" s="5" t="n"/>
      <c r="C1834" s="5" t="n"/>
      <c r="D1834" s="14" t="n"/>
      <c r="E1834" s="5" t="n"/>
      <c r="F1834" s="6">
        <f>IF(B1834&amp;""="","",IFERROR(INDEX('المستفيدون'!$B$6:$B$505,MATCH(B1834&amp;"",'المستفيدون'!$A$6:$A$505,0))&amp;"","كود غير موجود"))</f>
        <v/>
      </c>
      <c r="G1834" s="6">
        <f>IF(F1834="كود غير موجود","راجع الكود",IF(AND(N(D1834)&gt;0,NOT(ISNUMBER(A1834))),"بدون تاريخ",""))</f>
        <v/>
      </c>
    </row>
    <row r="1835">
      <c r="A1835" s="17" t="n"/>
      <c r="B1835" s="5" t="n"/>
      <c r="C1835" s="5" t="n"/>
      <c r="D1835" s="14" t="n"/>
      <c r="E1835" s="5" t="n"/>
      <c r="F1835" s="6">
        <f>IF(B1835&amp;""="","",IFERROR(INDEX('المستفيدون'!$B$6:$B$505,MATCH(B1835&amp;"",'المستفيدون'!$A$6:$A$505,0))&amp;"","كود غير موجود"))</f>
        <v/>
      </c>
      <c r="G1835" s="6">
        <f>IF(F1835="كود غير موجود","راجع الكود",IF(AND(N(D1835)&gt;0,NOT(ISNUMBER(A1835))),"بدون تاريخ",""))</f>
        <v/>
      </c>
    </row>
    <row r="1836">
      <c r="A1836" s="17" t="n"/>
      <c r="B1836" s="5" t="n"/>
      <c r="C1836" s="5" t="n"/>
      <c r="D1836" s="14" t="n"/>
      <c r="E1836" s="5" t="n"/>
      <c r="F1836" s="6">
        <f>IF(B1836&amp;""="","",IFERROR(INDEX('المستفيدون'!$B$6:$B$505,MATCH(B1836&amp;"",'المستفيدون'!$A$6:$A$505,0))&amp;"","كود غير موجود"))</f>
        <v/>
      </c>
      <c r="G1836" s="6">
        <f>IF(F1836="كود غير موجود","راجع الكود",IF(AND(N(D1836)&gt;0,NOT(ISNUMBER(A1836))),"بدون تاريخ",""))</f>
        <v/>
      </c>
    </row>
    <row r="1837">
      <c r="A1837" s="17" t="n"/>
      <c r="B1837" s="5" t="n"/>
      <c r="C1837" s="5" t="n"/>
      <c r="D1837" s="14" t="n"/>
      <c r="E1837" s="5" t="n"/>
      <c r="F1837" s="6">
        <f>IF(B1837&amp;""="","",IFERROR(INDEX('المستفيدون'!$B$6:$B$505,MATCH(B1837&amp;"",'المستفيدون'!$A$6:$A$505,0))&amp;"","كود غير موجود"))</f>
        <v/>
      </c>
      <c r="G1837" s="6">
        <f>IF(F1837="كود غير موجود","راجع الكود",IF(AND(N(D1837)&gt;0,NOT(ISNUMBER(A1837))),"بدون تاريخ",""))</f>
        <v/>
      </c>
    </row>
    <row r="1838">
      <c r="A1838" s="17" t="n"/>
      <c r="B1838" s="5" t="n"/>
      <c r="C1838" s="5" t="n"/>
      <c r="D1838" s="14" t="n"/>
      <c r="E1838" s="5" t="n"/>
      <c r="F1838" s="6">
        <f>IF(B1838&amp;""="","",IFERROR(INDEX('المستفيدون'!$B$6:$B$505,MATCH(B1838&amp;"",'المستفيدون'!$A$6:$A$505,0))&amp;"","كود غير موجود"))</f>
        <v/>
      </c>
      <c r="G1838" s="6">
        <f>IF(F1838="كود غير موجود","راجع الكود",IF(AND(N(D1838)&gt;0,NOT(ISNUMBER(A1838))),"بدون تاريخ",""))</f>
        <v/>
      </c>
    </row>
    <row r="1839">
      <c r="A1839" s="17" t="n"/>
      <c r="B1839" s="5" t="n"/>
      <c r="C1839" s="5" t="n"/>
      <c r="D1839" s="14" t="n"/>
      <c r="E1839" s="5" t="n"/>
      <c r="F1839" s="6">
        <f>IF(B1839&amp;""="","",IFERROR(INDEX('المستفيدون'!$B$6:$B$505,MATCH(B1839&amp;"",'المستفيدون'!$A$6:$A$505,0))&amp;"","كود غير موجود"))</f>
        <v/>
      </c>
      <c r="G1839" s="6">
        <f>IF(F1839="كود غير موجود","راجع الكود",IF(AND(N(D1839)&gt;0,NOT(ISNUMBER(A1839))),"بدون تاريخ",""))</f>
        <v/>
      </c>
    </row>
    <row r="1840">
      <c r="A1840" s="17" t="n"/>
      <c r="B1840" s="5" t="n"/>
      <c r="C1840" s="5" t="n"/>
      <c r="D1840" s="14" t="n"/>
      <c r="E1840" s="5" t="n"/>
      <c r="F1840" s="6">
        <f>IF(B1840&amp;""="","",IFERROR(INDEX('المستفيدون'!$B$6:$B$505,MATCH(B1840&amp;"",'المستفيدون'!$A$6:$A$505,0))&amp;"","كود غير موجود"))</f>
        <v/>
      </c>
      <c r="G1840" s="6">
        <f>IF(F1840="كود غير موجود","راجع الكود",IF(AND(N(D1840)&gt;0,NOT(ISNUMBER(A1840))),"بدون تاريخ",""))</f>
        <v/>
      </c>
    </row>
    <row r="1841">
      <c r="A1841" s="17" t="n"/>
      <c r="B1841" s="5" t="n"/>
      <c r="C1841" s="5" t="n"/>
      <c r="D1841" s="14" t="n"/>
      <c r="E1841" s="5" t="n"/>
      <c r="F1841" s="6">
        <f>IF(B1841&amp;""="","",IFERROR(INDEX('المستفيدون'!$B$6:$B$505,MATCH(B1841&amp;"",'المستفيدون'!$A$6:$A$505,0))&amp;"","كود غير موجود"))</f>
        <v/>
      </c>
      <c r="G1841" s="6">
        <f>IF(F1841="كود غير موجود","راجع الكود",IF(AND(N(D1841)&gt;0,NOT(ISNUMBER(A1841))),"بدون تاريخ",""))</f>
        <v/>
      </c>
    </row>
    <row r="1842">
      <c r="A1842" s="17" t="n"/>
      <c r="B1842" s="5" t="n"/>
      <c r="C1842" s="5" t="n"/>
      <c r="D1842" s="14" t="n"/>
      <c r="E1842" s="5" t="n"/>
      <c r="F1842" s="6">
        <f>IF(B1842&amp;""="","",IFERROR(INDEX('المستفيدون'!$B$6:$B$505,MATCH(B1842&amp;"",'المستفيدون'!$A$6:$A$505,0))&amp;"","كود غير موجود"))</f>
        <v/>
      </c>
      <c r="G1842" s="6">
        <f>IF(F1842="كود غير موجود","راجع الكود",IF(AND(N(D1842)&gt;0,NOT(ISNUMBER(A1842))),"بدون تاريخ",""))</f>
        <v/>
      </c>
    </row>
    <row r="1843">
      <c r="A1843" s="17" t="n"/>
      <c r="B1843" s="5" t="n"/>
      <c r="C1843" s="5" t="n"/>
      <c r="D1843" s="14" t="n"/>
      <c r="E1843" s="5" t="n"/>
      <c r="F1843" s="6">
        <f>IF(B1843&amp;""="","",IFERROR(INDEX('المستفيدون'!$B$6:$B$505,MATCH(B1843&amp;"",'المستفيدون'!$A$6:$A$505,0))&amp;"","كود غير موجود"))</f>
        <v/>
      </c>
      <c r="G1843" s="6">
        <f>IF(F1843="كود غير موجود","راجع الكود",IF(AND(N(D1843)&gt;0,NOT(ISNUMBER(A1843))),"بدون تاريخ",""))</f>
        <v/>
      </c>
    </row>
    <row r="1844">
      <c r="A1844" s="17" t="n"/>
      <c r="B1844" s="5" t="n"/>
      <c r="C1844" s="5" t="n"/>
      <c r="D1844" s="14" t="n"/>
      <c r="E1844" s="5" t="n"/>
      <c r="F1844" s="6">
        <f>IF(B1844&amp;""="","",IFERROR(INDEX('المستفيدون'!$B$6:$B$505,MATCH(B1844&amp;"",'المستفيدون'!$A$6:$A$505,0))&amp;"","كود غير موجود"))</f>
        <v/>
      </c>
      <c r="G1844" s="6">
        <f>IF(F1844="كود غير موجود","راجع الكود",IF(AND(N(D1844)&gt;0,NOT(ISNUMBER(A1844))),"بدون تاريخ",""))</f>
        <v/>
      </c>
    </row>
    <row r="1845">
      <c r="A1845" s="17" t="n"/>
      <c r="B1845" s="5" t="n"/>
      <c r="C1845" s="5" t="n"/>
      <c r="D1845" s="14" t="n"/>
      <c r="E1845" s="5" t="n"/>
      <c r="F1845" s="6">
        <f>IF(B1845&amp;""="","",IFERROR(INDEX('المستفيدون'!$B$6:$B$505,MATCH(B1845&amp;"",'المستفيدون'!$A$6:$A$505,0))&amp;"","كود غير موجود"))</f>
        <v/>
      </c>
      <c r="G1845" s="6">
        <f>IF(F1845="كود غير موجود","راجع الكود",IF(AND(N(D1845)&gt;0,NOT(ISNUMBER(A1845))),"بدون تاريخ",""))</f>
        <v/>
      </c>
    </row>
    <row r="1846">
      <c r="A1846" s="17" t="n"/>
      <c r="B1846" s="5" t="n"/>
      <c r="C1846" s="5" t="n"/>
      <c r="D1846" s="14" t="n"/>
      <c r="E1846" s="5" t="n"/>
      <c r="F1846" s="6">
        <f>IF(B1846&amp;""="","",IFERROR(INDEX('المستفيدون'!$B$6:$B$505,MATCH(B1846&amp;"",'المستفيدون'!$A$6:$A$505,0))&amp;"","كود غير موجود"))</f>
        <v/>
      </c>
      <c r="G1846" s="6">
        <f>IF(F1846="كود غير موجود","راجع الكود",IF(AND(N(D1846)&gt;0,NOT(ISNUMBER(A1846))),"بدون تاريخ",""))</f>
        <v/>
      </c>
    </row>
    <row r="1847">
      <c r="A1847" s="17" t="n"/>
      <c r="B1847" s="5" t="n"/>
      <c r="C1847" s="5" t="n"/>
      <c r="D1847" s="14" t="n"/>
      <c r="E1847" s="5" t="n"/>
      <c r="F1847" s="6">
        <f>IF(B1847&amp;""="","",IFERROR(INDEX('المستفيدون'!$B$6:$B$505,MATCH(B1847&amp;"",'المستفيدون'!$A$6:$A$505,0))&amp;"","كود غير موجود"))</f>
        <v/>
      </c>
      <c r="G1847" s="6">
        <f>IF(F1847="كود غير موجود","راجع الكود",IF(AND(N(D1847)&gt;0,NOT(ISNUMBER(A1847))),"بدون تاريخ",""))</f>
        <v/>
      </c>
    </row>
    <row r="1848">
      <c r="A1848" s="17" t="n"/>
      <c r="B1848" s="5" t="n"/>
      <c r="C1848" s="5" t="n"/>
      <c r="D1848" s="14" t="n"/>
      <c r="E1848" s="5" t="n"/>
      <c r="F1848" s="6">
        <f>IF(B1848&amp;""="","",IFERROR(INDEX('المستفيدون'!$B$6:$B$505,MATCH(B1848&amp;"",'المستفيدون'!$A$6:$A$505,0))&amp;"","كود غير موجود"))</f>
        <v/>
      </c>
      <c r="G1848" s="6">
        <f>IF(F1848="كود غير موجود","راجع الكود",IF(AND(N(D1848)&gt;0,NOT(ISNUMBER(A1848))),"بدون تاريخ",""))</f>
        <v/>
      </c>
    </row>
    <row r="1849">
      <c r="A1849" s="17" t="n"/>
      <c r="B1849" s="5" t="n"/>
      <c r="C1849" s="5" t="n"/>
      <c r="D1849" s="14" t="n"/>
      <c r="E1849" s="5" t="n"/>
      <c r="F1849" s="6">
        <f>IF(B1849&amp;""="","",IFERROR(INDEX('المستفيدون'!$B$6:$B$505,MATCH(B1849&amp;"",'المستفيدون'!$A$6:$A$505,0))&amp;"","كود غير موجود"))</f>
        <v/>
      </c>
      <c r="G1849" s="6">
        <f>IF(F1849="كود غير موجود","راجع الكود",IF(AND(N(D1849)&gt;0,NOT(ISNUMBER(A1849))),"بدون تاريخ",""))</f>
        <v/>
      </c>
    </row>
    <row r="1850">
      <c r="A1850" s="17" t="n"/>
      <c r="B1850" s="5" t="n"/>
      <c r="C1850" s="5" t="n"/>
      <c r="D1850" s="14" t="n"/>
      <c r="E1850" s="5" t="n"/>
      <c r="F1850" s="6">
        <f>IF(B1850&amp;""="","",IFERROR(INDEX('المستفيدون'!$B$6:$B$505,MATCH(B1850&amp;"",'المستفيدون'!$A$6:$A$505,0))&amp;"","كود غير موجود"))</f>
        <v/>
      </c>
      <c r="G1850" s="6">
        <f>IF(F1850="كود غير موجود","راجع الكود",IF(AND(N(D1850)&gt;0,NOT(ISNUMBER(A1850))),"بدون تاريخ",""))</f>
        <v/>
      </c>
    </row>
    <row r="1851">
      <c r="A1851" s="17" t="n"/>
      <c r="B1851" s="5" t="n"/>
      <c r="C1851" s="5" t="n"/>
      <c r="D1851" s="14" t="n"/>
      <c r="E1851" s="5" t="n"/>
      <c r="F1851" s="6">
        <f>IF(B1851&amp;""="","",IFERROR(INDEX('المستفيدون'!$B$6:$B$505,MATCH(B1851&amp;"",'المستفيدون'!$A$6:$A$505,0))&amp;"","كود غير موجود"))</f>
        <v/>
      </c>
      <c r="G1851" s="6">
        <f>IF(F1851="كود غير موجود","راجع الكود",IF(AND(N(D1851)&gt;0,NOT(ISNUMBER(A1851))),"بدون تاريخ",""))</f>
        <v/>
      </c>
    </row>
    <row r="1852">
      <c r="A1852" s="17" t="n"/>
      <c r="B1852" s="5" t="n"/>
      <c r="C1852" s="5" t="n"/>
      <c r="D1852" s="14" t="n"/>
      <c r="E1852" s="5" t="n"/>
      <c r="F1852" s="6">
        <f>IF(B1852&amp;""="","",IFERROR(INDEX('المستفيدون'!$B$6:$B$505,MATCH(B1852&amp;"",'المستفيدون'!$A$6:$A$505,0))&amp;"","كود غير موجود"))</f>
        <v/>
      </c>
      <c r="G1852" s="6">
        <f>IF(F1852="كود غير موجود","راجع الكود",IF(AND(N(D1852)&gt;0,NOT(ISNUMBER(A1852))),"بدون تاريخ",""))</f>
        <v/>
      </c>
    </row>
    <row r="1853">
      <c r="A1853" s="17" t="n"/>
      <c r="B1853" s="5" t="n"/>
      <c r="C1853" s="5" t="n"/>
      <c r="D1853" s="14" t="n"/>
      <c r="E1853" s="5" t="n"/>
      <c r="F1853" s="6">
        <f>IF(B1853&amp;""="","",IFERROR(INDEX('المستفيدون'!$B$6:$B$505,MATCH(B1853&amp;"",'المستفيدون'!$A$6:$A$505,0))&amp;"","كود غير موجود"))</f>
        <v/>
      </c>
      <c r="G1853" s="6">
        <f>IF(F1853="كود غير موجود","راجع الكود",IF(AND(N(D1853)&gt;0,NOT(ISNUMBER(A1853))),"بدون تاريخ",""))</f>
        <v/>
      </c>
    </row>
    <row r="1854">
      <c r="A1854" s="17" t="n"/>
      <c r="B1854" s="5" t="n"/>
      <c r="C1854" s="5" t="n"/>
      <c r="D1854" s="14" t="n"/>
      <c r="E1854" s="5" t="n"/>
      <c r="F1854" s="6">
        <f>IF(B1854&amp;""="","",IFERROR(INDEX('المستفيدون'!$B$6:$B$505,MATCH(B1854&amp;"",'المستفيدون'!$A$6:$A$505,0))&amp;"","كود غير موجود"))</f>
        <v/>
      </c>
      <c r="G1854" s="6">
        <f>IF(F1854="كود غير موجود","راجع الكود",IF(AND(N(D1854)&gt;0,NOT(ISNUMBER(A1854))),"بدون تاريخ",""))</f>
        <v/>
      </c>
    </row>
    <row r="1855">
      <c r="A1855" s="17" t="n"/>
      <c r="B1855" s="5" t="n"/>
      <c r="C1855" s="5" t="n"/>
      <c r="D1855" s="14" t="n"/>
      <c r="E1855" s="5" t="n"/>
      <c r="F1855" s="6">
        <f>IF(B1855&amp;""="","",IFERROR(INDEX('المستفيدون'!$B$6:$B$505,MATCH(B1855&amp;"",'المستفيدون'!$A$6:$A$505,0))&amp;"","كود غير موجود"))</f>
        <v/>
      </c>
      <c r="G1855" s="6">
        <f>IF(F1855="كود غير موجود","راجع الكود",IF(AND(N(D1855)&gt;0,NOT(ISNUMBER(A1855))),"بدون تاريخ",""))</f>
        <v/>
      </c>
    </row>
    <row r="1856">
      <c r="A1856" s="17" t="n"/>
      <c r="B1856" s="5" t="n"/>
      <c r="C1856" s="5" t="n"/>
      <c r="D1856" s="14" t="n"/>
      <c r="E1856" s="5" t="n"/>
      <c r="F1856" s="6">
        <f>IF(B1856&amp;""="","",IFERROR(INDEX('المستفيدون'!$B$6:$B$505,MATCH(B1856&amp;"",'المستفيدون'!$A$6:$A$505,0))&amp;"","كود غير موجود"))</f>
        <v/>
      </c>
      <c r="G1856" s="6">
        <f>IF(F1856="كود غير موجود","راجع الكود",IF(AND(N(D1856)&gt;0,NOT(ISNUMBER(A1856))),"بدون تاريخ",""))</f>
        <v/>
      </c>
    </row>
    <row r="1857">
      <c r="A1857" s="17" t="n"/>
      <c r="B1857" s="5" t="n"/>
      <c r="C1857" s="5" t="n"/>
      <c r="D1857" s="14" t="n"/>
      <c r="E1857" s="5" t="n"/>
      <c r="F1857" s="6">
        <f>IF(B1857&amp;""="","",IFERROR(INDEX('المستفيدون'!$B$6:$B$505,MATCH(B1857&amp;"",'المستفيدون'!$A$6:$A$505,0))&amp;"","كود غير موجود"))</f>
        <v/>
      </c>
      <c r="G1857" s="6">
        <f>IF(F1857="كود غير موجود","راجع الكود",IF(AND(N(D1857)&gt;0,NOT(ISNUMBER(A1857))),"بدون تاريخ",""))</f>
        <v/>
      </c>
    </row>
    <row r="1858">
      <c r="A1858" s="17" t="n"/>
      <c r="B1858" s="5" t="n"/>
      <c r="C1858" s="5" t="n"/>
      <c r="D1858" s="14" t="n"/>
      <c r="E1858" s="5" t="n"/>
      <c r="F1858" s="6">
        <f>IF(B1858&amp;""="","",IFERROR(INDEX('المستفيدون'!$B$6:$B$505,MATCH(B1858&amp;"",'المستفيدون'!$A$6:$A$505,0))&amp;"","كود غير موجود"))</f>
        <v/>
      </c>
      <c r="G1858" s="6">
        <f>IF(F1858="كود غير موجود","راجع الكود",IF(AND(N(D1858)&gt;0,NOT(ISNUMBER(A1858))),"بدون تاريخ",""))</f>
        <v/>
      </c>
    </row>
    <row r="1859">
      <c r="A1859" s="17" t="n"/>
      <c r="B1859" s="5" t="n"/>
      <c r="C1859" s="5" t="n"/>
      <c r="D1859" s="14" t="n"/>
      <c r="E1859" s="5" t="n"/>
      <c r="F1859" s="6">
        <f>IF(B1859&amp;""="","",IFERROR(INDEX('المستفيدون'!$B$6:$B$505,MATCH(B1859&amp;"",'المستفيدون'!$A$6:$A$505,0))&amp;"","كود غير موجود"))</f>
        <v/>
      </c>
      <c r="G1859" s="6">
        <f>IF(F1859="كود غير موجود","راجع الكود",IF(AND(N(D1859)&gt;0,NOT(ISNUMBER(A1859))),"بدون تاريخ",""))</f>
        <v/>
      </c>
    </row>
    <row r="1860">
      <c r="A1860" s="17" t="n"/>
      <c r="B1860" s="5" t="n"/>
      <c r="C1860" s="5" t="n"/>
      <c r="D1860" s="14" t="n"/>
      <c r="E1860" s="5" t="n"/>
      <c r="F1860" s="6">
        <f>IF(B1860&amp;""="","",IFERROR(INDEX('المستفيدون'!$B$6:$B$505,MATCH(B1860&amp;"",'المستفيدون'!$A$6:$A$505,0))&amp;"","كود غير موجود"))</f>
        <v/>
      </c>
      <c r="G1860" s="6">
        <f>IF(F1860="كود غير موجود","راجع الكود",IF(AND(N(D1860)&gt;0,NOT(ISNUMBER(A1860))),"بدون تاريخ",""))</f>
        <v/>
      </c>
    </row>
    <row r="1861">
      <c r="A1861" s="17" t="n"/>
      <c r="B1861" s="5" t="n"/>
      <c r="C1861" s="5" t="n"/>
      <c r="D1861" s="14" t="n"/>
      <c r="E1861" s="5" t="n"/>
      <c r="F1861" s="6">
        <f>IF(B1861&amp;""="","",IFERROR(INDEX('المستفيدون'!$B$6:$B$505,MATCH(B1861&amp;"",'المستفيدون'!$A$6:$A$505,0))&amp;"","كود غير موجود"))</f>
        <v/>
      </c>
      <c r="G1861" s="6">
        <f>IF(F1861="كود غير موجود","راجع الكود",IF(AND(N(D1861)&gt;0,NOT(ISNUMBER(A1861))),"بدون تاريخ",""))</f>
        <v/>
      </c>
    </row>
    <row r="1862">
      <c r="A1862" s="17" t="n"/>
      <c r="B1862" s="5" t="n"/>
      <c r="C1862" s="5" t="n"/>
      <c r="D1862" s="14" t="n"/>
      <c r="E1862" s="5" t="n"/>
      <c r="F1862" s="6">
        <f>IF(B1862&amp;""="","",IFERROR(INDEX('المستفيدون'!$B$6:$B$505,MATCH(B1862&amp;"",'المستفيدون'!$A$6:$A$505,0))&amp;"","كود غير موجود"))</f>
        <v/>
      </c>
      <c r="G1862" s="6">
        <f>IF(F1862="كود غير موجود","راجع الكود",IF(AND(N(D1862)&gt;0,NOT(ISNUMBER(A1862))),"بدون تاريخ",""))</f>
        <v/>
      </c>
    </row>
    <row r="1863">
      <c r="A1863" s="17" t="n"/>
      <c r="B1863" s="5" t="n"/>
      <c r="C1863" s="5" t="n"/>
      <c r="D1863" s="14" t="n"/>
      <c r="E1863" s="5" t="n"/>
      <c r="F1863" s="6">
        <f>IF(B1863&amp;""="","",IFERROR(INDEX('المستفيدون'!$B$6:$B$505,MATCH(B1863&amp;"",'المستفيدون'!$A$6:$A$505,0))&amp;"","كود غير موجود"))</f>
        <v/>
      </c>
      <c r="G1863" s="6">
        <f>IF(F1863="كود غير موجود","راجع الكود",IF(AND(N(D1863)&gt;0,NOT(ISNUMBER(A1863))),"بدون تاريخ",""))</f>
        <v/>
      </c>
    </row>
    <row r="1864">
      <c r="A1864" s="17" t="n"/>
      <c r="B1864" s="5" t="n"/>
      <c r="C1864" s="5" t="n"/>
      <c r="D1864" s="14" t="n"/>
      <c r="E1864" s="5" t="n"/>
      <c r="F1864" s="6">
        <f>IF(B1864&amp;""="","",IFERROR(INDEX('المستفيدون'!$B$6:$B$505,MATCH(B1864&amp;"",'المستفيدون'!$A$6:$A$505,0))&amp;"","كود غير موجود"))</f>
        <v/>
      </c>
      <c r="G1864" s="6">
        <f>IF(F1864="كود غير موجود","راجع الكود",IF(AND(N(D1864)&gt;0,NOT(ISNUMBER(A1864))),"بدون تاريخ",""))</f>
        <v/>
      </c>
    </row>
    <row r="1865">
      <c r="A1865" s="17" t="n"/>
      <c r="B1865" s="5" t="n"/>
      <c r="C1865" s="5" t="n"/>
      <c r="D1865" s="14" t="n"/>
      <c r="E1865" s="5" t="n"/>
      <c r="F1865" s="6">
        <f>IF(B1865&amp;""="","",IFERROR(INDEX('المستفيدون'!$B$6:$B$505,MATCH(B1865&amp;"",'المستفيدون'!$A$6:$A$505,0))&amp;"","كود غير موجود"))</f>
        <v/>
      </c>
      <c r="G1865" s="6">
        <f>IF(F1865="كود غير موجود","راجع الكود",IF(AND(N(D1865)&gt;0,NOT(ISNUMBER(A1865))),"بدون تاريخ",""))</f>
        <v/>
      </c>
    </row>
    <row r="1866">
      <c r="A1866" s="17" t="n"/>
      <c r="B1866" s="5" t="n"/>
      <c r="C1866" s="5" t="n"/>
      <c r="D1866" s="14" t="n"/>
      <c r="E1866" s="5" t="n"/>
      <c r="F1866" s="6">
        <f>IF(B1866&amp;""="","",IFERROR(INDEX('المستفيدون'!$B$6:$B$505,MATCH(B1866&amp;"",'المستفيدون'!$A$6:$A$505,0))&amp;"","كود غير موجود"))</f>
        <v/>
      </c>
      <c r="G1866" s="6">
        <f>IF(F1866="كود غير موجود","راجع الكود",IF(AND(N(D1866)&gt;0,NOT(ISNUMBER(A1866))),"بدون تاريخ",""))</f>
        <v/>
      </c>
    </row>
    <row r="1867">
      <c r="A1867" s="17" t="n"/>
      <c r="B1867" s="5" t="n"/>
      <c r="C1867" s="5" t="n"/>
      <c r="D1867" s="14" t="n"/>
      <c r="E1867" s="5" t="n"/>
      <c r="F1867" s="6">
        <f>IF(B1867&amp;""="","",IFERROR(INDEX('المستفيدون'!$B$6:$B$505,MATCH(B1867&amp;"",'المستفيدون'!$A$6:$A$505,0))&amp;"","كود غير موجود"))</f>
        <v/>
      </c>
      <c r="G1867" s="6">
        <f>IF(F1867="كود غير موجود","راجع الكود",IF(AND(N(D1867)&gt;0,NOT(ISNUMBER(A1867))),"بدون تاريخ",""))</f>
        <v/>
      </c>
    </row>
    <row r="1868">
      <c r="A1868" s="17" t="n"/>
      <c r="B1868" s="5" t="n"/>
      <c r="C1868" s="5" t="n"/>
      <c r="D1868" s="14" t="n"/>
      <c r="E1868" s="5" t="n"/>
      <c r="F1868" s="6">
        <f>IF(B1868&amp;""="","",IFERROR(INDEX('المستفيدون'!$B$6:$B$505,MATCH(B1868&amp;"",'المستفيدون'!$A$6:$A$505,0))&amp;"","كود غير موجود"))</f>
        <v/>
      </c>
      <c r="G1868" s="6">
        <f>IF(F1868="كود غير موجود","راجع الكود",IF(AND(N(D1868)&gt;0,NOT(ISNUMBER(A1868))),"بدون تاريخ",""))</f>
        <v/>
      </c>
    </row>
    <row r="1869">
      <c r="A1869" s="17" t="n"/>
      <c r="B1869" s="5" t="n"/>
      <c r="C1869" s="5" t="n"/>
      <c r="D1869" s="14" t="n"/>
      <c r="E1869" s="5" t="n"/>
      <c r="F1869" s="6">
        <f>IF(B1869&amp;""="","",IFERROR(INDEX('المستفيدون'!$B$6:$B$505,MATCH(B1869&amp;"",'المستفيدون'!$A$6:$A$505,0))&amp;"","كود غير موجود"))</f>
        <v/>
      </c>
      <c r="G1869" s="6">
        <f>IF(F1869="كود غير موجود","راجع الكود",IF(AND(N(D1869)&gt;0,NOT(ISNUMBER(A1869))),"بدون تاريخ",""))</f>
        <v/>
      </c>
    </row>
    <row r="1870">
      <c r="A1870" s="17" t="n"/>
      <c r="B1870" s="5" t="n"/>
      <c r="C1870" s="5" t="n"/>
      <c r="D1870" s="14" t="n"/>
      <c r="E1870" s="5" t="n"/>
      <c r="F1870" s="6">
        <f>IF(B1870&amp;""="","",IFERROR(INDEX('المستفيدون'!$B$6:$B$505,MATCH(B1870&amp;"",'المستفيدون'!$A$6:$A$505,0))&amp;"","كود غير موجود"))</f>
        <v/>
      </c>
      <c r="G1870" s="6">
        <f>IF(F1870="كود غير موجود","راجع الكود",IF(AND(N(D1870)&gt;0,NOT(ISNUMBER(A1870))),"بدون تاريخ",""))</f>
        <v/>
      </c>
    </row>
    <row r="1871">
      <c r="A1871" s="17" t="n"/>
      <c r="B1871" s="5" t="n"/>
      <c r="C1871" s="5" t="n"/>
      <c r="D1871" s="14" t="n"/>
      <c r="E1871" s="5" t="n"/>
      <c r="F1871" s="6">
        <f>IF(B1871&amp;""="","",IFERROR(INDEX('المستفيدون'!$B$6:$B$505,MATCH(B1871&amp;"",'المستفيدون'!$A$6:$A$505,0))&amp;"","كود غير موجود"))</f>
        <v/>
      </c>
      <c r="G1871" s="6">
        <f>IF(F1871="كود غير موجود","راجع الكود",IF(AND(N(D1871)&gt;0,NOT(ISNUMBER(A1871))),"بدون تاريخ",""))</f>
        <v/>
      </c>
    </row>
    <row r="1872">
      <c r="A1872" s="17" t="n"/>
      <c r="B1872" s="5" t="n"/>
      <c r="C1872" s="5" t="n"/>
      <c r="D1872" s="14" t="n"/>
      <c r="E1872" s="5" t="n"/>
      <c r="F1872" s="6">
        <f>IF(B1872&amp;""="","",IFERROR(INDEX('المستفيدون'!$B$6:$B$505,MATCH(B1872&amp;"",'المستفيدون'!$A$6:$A$505,0))&amp;"","كود غير موجود"))</f>
        <v/>
      </c>
      <c r="G1872" s="6">
        <f>IF(F1872="كود غير موجود","راجع الكود",IF(AND(N(D1872)&gt;0,NOT(ISNUMBER(A1872))),"بدون تاريخ",""))</f>
        <v/>
      </c>
    </row>
    <row r="1873">
      <c r="A1873" s="17" t="n"/>
      <c r="B1873" s="5" t="n"/>
      <c r="C1873" s="5" t="n"/>
      <c r="D1873" s="14" t="n"/>
      <c r="E1873" s="5" t="n"/>
      <c r="F1873" s="6">
        <f>IF(B1873&amp;""="","",IFERROR(INDEX('المستفيدون'!$B$6:$B$505,MATCH(B1873&amp;"",'المستفيدون'!$A$6:$A$505,0))&amp;"","كود غير موجود"))</f>
        <v/>
      </c>
      <c r="G1873" s="6">
        <f>IF(F1873="كود غير موجود","راجع الكود",IF(AND(N(D1873)&gt;0,NOT(ISNUMBER(A1873))),"بدون تاريخ",""))</f>
        <v/>
      </c>
    </row>
    <row r="1874">
      <c r="A1874" s="17" t="n"/>
      <c r="B1874" s="5" t="n"/>
      <c r="C1874" s="5" t="n"/>
      <c r="D1874" s="14" t="n"/>
      <c r="E1874" s="5" t="n"/>
      <c r="F1874" s="6">
        <f>IF(B1874&amp;""="","",IFERROR(INDEX('المستفيدون'!$B$6:$B$505,MATCH(B1874&amp;"",'المستفيدون'!$A$6:$A$505,0))&amp;"","كود غير موجود"))</f>
        <v/>
      </c>
      <c r="G1874" s="6">
        <f>IF(F1874="كود غير موجود","راجع الكود",IF(AND(N(D1874)&gt;0,NOT(ISNUMBER(A1874))),"بدون تاريخ",""))</f>
        <v/>
      </c>
    </row>
    <row r="1875">
      <c r="A1875" s="17" t="n"/>
      <c r="B1875" s="5" t="n"/>
      <c r="C1875" s="5" t="n"/>
      <c r="D1875" s="14" t="n"/>
      <c r="E1875" s="5" t="n"/>
      <c r="F1875" s="6">
        <f>IF(B1875&amp;""="","",IFERROR(INDEX('المستفيدون'!$B$6:$B$505,MATCH(B1875&amp;"",'المستفيدون'!$A$6:$A$505,0))&amp;"","كود غير موجود"))</f>
        <v/>
      </c>
      <c r="G1875" s="6">
        <f>IF(F1875="كود غير موجود","راجع الكود",IF(AND(N(D1875)&gt;0,NOT(ISNUMBER(A1875))),"بدون تاريخ",""))</f>
        <v/>
      </c>
    </row>
    <row r="1876">
      <c r="A1876" s="17" t="n"/>
      <c r="B1876" s="5" t="n"/>
      <c r="C1876" s="5" t="n"/>
      <c r="D1876" s="14" t="n"/>
      <c r="E1876" s="5" t="n"/>
      <c r="F1876" s="6">
        <f>IF(B1876&amp;""="","",IFERROR(INDEX('المستفيدون'!$B$6:$B$505,MATCH(B1876&amp;"",'المستفيدون'!$A$6:$A$505,0))&amp;"","كود غير موجود"))</f>
        <v/>
      </c>
      <c r="G1876" s="6">
        <f>IF(F1876="كود غير موجود","راجع الكود",IF(AND(N(D1876)&gt;0,NOT(ISNUMBER(A1876))),"بدون تاريخ",""))</f>
        <v/>
      </c>
    </row>
    <row r="1877">
      <c r="A1877" s="17" t="n"/>
      <c r="B1877" s="5" t="n"/>
      <c r="C1877" s="5" t="n"/>
      <c r="D1877" s="14" t="n"/>
      <c r="E1877" s="5" t="n"/>
      <c r="F1877" s="6">
        <f>IF(B1877&amp;""="","",IFERROR(INDEX('المستفيدون'!$B$6:$B$505,MATCH(B1877&amp;"",'المستفيدون'!$A$6:$A$505,0))&amp;"","كود غير موجود"))</f>
        <v/>
      </c>
      <c r="G1877" s="6">
        <f>IF(F1877="كود غير موجود","راجع الكود",IF(AND(N(D1877)&gt;0,NOT(ISNUMBER(A1877))),"بدون تاريخ",""))</f>
        <v/>
      </c>
    </row>
    <row r="1878">
      <c r="A1878" s="17" t="n"/>
      <c r="B1878" s="5" t="n"/>
      <c r="C1878" s="5" t="n"/>
      <c r="D1878" s="14" t="n"/>
      <c r="E1878" s="5" t="n"/>
      <c r="F1878" s="6">
        <f>IF(B1878&amp;""="","",IFERROR(INDEX('المستفيدون'!$B$6:$B$505,MATCH(B1878&amp;"",'المستفيدون'!$A$6:$A$505,0))&amp;"","كود غير موجود"))</f>
        <v/>
      </c>
      <c r="G1878" s="6">
        <f>IF(F1878="كود غير موجود","راجع الكود",IF(AND(N(D1878)&gt;0,NOT(ISNUMBER(A1878))),"بدون تاريخ",""))</f>
        <v/>
      </c>
    </row>
    <row r="1879">
      <c r="A1879" s="17" t="n"/>
      <c r="B1879" s="5" t="n"/>
      <c r="C1879" s="5" t="n"/>
      <c r="D1879" s="14" t="n"/>
      <c r="E1879" s="5" t="n"/>
      <c r="F1879" s="6">
        <f>IF(B1879&amp;""="","",IFERROR(INDEX('المستفيدون'!$B$6:$B$505,MATCH(B1879&amp;"",'المستفيدون'!$A$6:$A$505,0))&amp;"","كود غير موجود"))</f>
        <v/>
      </c>
      <c r="G1879" s="6">
        <f>IF(F1879="كود غير موجود","راجع الكود",IF(AND(N(D1879)&gt;0,NOT(ISNUMBER(A1879))),"بدون تاريخ",""))</f>
        <v/>
      </c>
    </row>
    <row r="1880">
      <c r="A1880" s="17" t="n"/>
      <c r="B1880" s="5" t="n"/>
      <c r="C1880" s="5" t="n"/>
      <c r="D1880" s="14" t="n"/>
      <c r="E1880" s="5" t="n"/>
      <c r="F1880" s="6">
        <f>IF(B1880&amp;""="","",IFERROR(INDEX('المستفيدون'!$B$6:$B$505,MATCH(B1880&amp;"",'المستفيدون'!$A$6:$A$505,0))&amp;"","كود غير موجود"))</f>
        <v/>
      </c>
      <c r="G1880" s="6">
        <f>IF(F1880="كود غير موجود","راجع الكود",IF(AND(N(D1880)&gt;0,NOT(ISNUMBER(A1880))),"بدون تاريخ",""))</f>
        <v/>
      </c>
    </row>
    <row r="1881">
      <c r="A1881" s="17" t="n"/>
      <c r="B1881" s="5" t="n"/>
      <c r="C1881" s="5" t="n"/>
      <c r="D1881" s="14" t="n"/>
      <c r="E1881" s="5" t="n"/>
      <c r="F1881" s="6">
        <f>IF(B1881&amp;""="","",IFERROR(INDEX('المستفيدون'!$B$6:$B$505,MATCH(B1881&amp;"",'المستفيدون'!$A$6:$A$505,0))&amp;"","كود غير موجود"))</f>
        <v/>
      </c>
      <c r="G1881" s="6">
        <f>IF(F1881="كود غير موجود","راجع الكود",IF(AND(N(D1881)&gt;0,NOT(ISNUMBER(A1881))),"بدون تاريخ",""))</f>
        <v/>
      </c>
    </row>
    <row r="1882">
      <c r="A1882" s="17" t="n"/>
      <c r="B1882" s="5" t="n"/>
      <c r="C1882" s="5" t="n"/>
      <c r="D1882" s="14" t="n"/>
      <c r="E1882" s="5" t="n"/>
      <c r="F1882" s="6">
        <f>IF(B1882&amp;""="","",IFERROR(INDEX('المستفيدون'!$B$6:$B$505,MATCH(B1882&amp;"",'المستفيدون'!$A$6:$A$505,0))&amp;"","كود غير موجود"))</f>
        <v/>
      </c>
      <c r="G1882" s="6">
        <f>IF(F1882="كود غير موجود","راجع الكود",IF(AND(N(D1882)&gt;0,NOT(ISNUMBER(A1882))),"بدون تاريخ",""))</f>
        <v/>
      </c>
    </row>
    <row r="1883">
      <c r="A1883" s="17" t="n"/>
      <c r="B1883" s="5" t="n"/>
      <c r="C1883" s="5" t="n"/>
      <c r="D1883" s="14" t="n"/>
      <c r="E1883" s="5" t="n"/>
      <c r="F1883" s="6">
        <f>IF(B1883&amp;""="","",IFERROR(INDEX('المستفيدون'!$B$6:$B$505,MATCH(B1883&amp;"",'المستفيدون'!$A$6:$A$505,0))&amp;"","كود غير موجود"))</f>
        <v/>
      </c>
      <c r="G1883" s="6">
        <f>IF(F1883="كود غير موجود","راجع الكود",IF(AND(N(D1883)&gt;0,NOT(ISNUMBER(A1883))),"بدون تاريخ",""))</f>
        <v/>
      </c>
    </row>
    <row r="1884">
      <c r="A1884" s="17" t="n"/>
      <c r="B1884" s="5" t="n"/>
      <c r="C1884" s="5" t="n"/>
      <c r="D1884" s="14" t="n"/>
      <c r="E1884" s="5" t="n"/>
      <c r="F1884" s="6">
        <f>IF(B1884&amp;""="","",IFERROR(INDEX('المستفيدون'!$B$6:$B$505,MATCH(B1884&amp;"",'المستفيدون'!$A$6:$A$505,0))&amp;"","كود غير موجود"))</f>
        <v/>
      </c>
      <c r="G1884" s="6">
        <f>IF(F1884="كود غير موجود","راجع الكود",IF(AND(N(D1884)&gt;0,NOT(ISNUMBER(A1884))),"بدون تاريخ",""))</f>
        <v/>
      </c>
    </row>
    <row r="1885">
      <c r="A1885" s="17" t="n"/>
      <c r="B1885" s="5" t="n"/>
      <c r="C1885" s="5" t="n"/>
      <c r="D1885" s="14" t="n"/>
      <c r="E1885" s="5" t="n"/>
      <c r="F1885" s="6">
        <f>IF(B1885&amp;""="","",IFERROR(INDEX('المستفيدون'!$B$6:$B$505,MATCH(B1885&amp;"",'المستفيدون'!$A$6:$A$505,0))&amp;"","كود غير موجود"))</f>
        <v/>
      </c>
      <c r="G1885" s="6">
        <f>IF(F1885="كود غير موجود","راجع الكود",IF(AND(N(D1885)&gt;0,NOT(ISNUMBER(A1885))),"بدون تاريخ",""))</f>
        <v/>
      </c>
    </row>
    <row r="1886">
      <c r="A1886" s="17" t="n"/>
      <c r="B1886" s="5" t="n"/>
      <c r="C1886" s="5" t="n"/>
      <c r="D1886" s="14" t="n"/>
      <c r="E1886" s="5" t="n"/>
      <c r="F1886" s="6">
        <f>IF(B1886&amp;""="","",IFERROR(INDEX('المستفيدون'!$B$6:$B$505,MATCH(B1886&amp;"",'المستفيدون'!$A$6:$A$505,0))&amp;"","كود غير موجود"))</f>
        <v/>
      </c>
      <c r="G1886" s="6">
        <f>IF(F1886="كود غير موجود","راجع الكود",IF(AND(N(D1886)&gt;0,NOT(ISNUMBER(A1886))),"بدون تاريخ",""))</f>
        <v/>
      </c>
    </row>
    <row r="1887">
      <c r="A1887" s="17" t="n"/>
      <c r="B1887" s="5" t="n"/>
      <c r="C1887" s="5" t="n"/>
      <c r="D1887" s="14" t="n"/>
      <c r="E1887" s="5" t="n"/>
      <c r="F1887" s="6">
        <f>IF(B1887&amp;""="","",IFERROR(INDEX('المستفيدون'!$B$6:$B$505,MATCH(B1887&amp;"",'المستفيدون'!$A$6:$A$505,0))&amp;"","كود غير موجود"))</f>
        <v/>
      </c>
      <c r="G1887" s="6">
        <f>IF(F1887="كود غير موجود","راجع الكود",IF(AND(N(D1887)&gt;0,NOT(ISNUMBER(A1887))),"بدون تاريخ",""))</f>
        <v/>
      </c>
    </row>
    <row r="1888">
      <c r="A1888" s="17" t="n"/>
      <c r="B1888" s="5" t="n"/>
      <c r="C1888" s="5" t="n"/>
      <c r="D1888" s="14" t="n"/>
      <c r="E1888" s="5" t="n"/>
      <c r="F1888" s="6">
        <f>IF(B1888&amp;""="","",IFERROR(INDEX('المستفيدون'!$B$6:$B$505,MATCH(B1888&amp;"",'المستفيدون'!$A$6:$A$505,0))&amp;"","كود غير موجود"))</f>
        <v/>
      </c>
      <c r="G1888" s="6">
        <f>IF(F1888="كود غير موجود","راجع الكود",IF(AND(N(D1888)&gt;0,NOT(ISNUMBER(A1888))),"بدون تاريخ",""))</f>
        <v/>
      </c>
    </row>
    <row r="1889">
      <c r="A1889" s="17" t="n"/>
      <c r="B1889" s="5" t="n"/>
      <c r="C1889" s="5" t="n"/>
      <c r="D1889" s="14" t="n"/>
      <c r="E1889" s="5" t="n"/>
      <c r="F1889" s="6">
        <f>IF(B1889&amp;""="","",IFERROR(INDEX('المستفيدون'!$B$6:$B$505,MATCH(B1889&amp;"",'المستفيدون'!$A$6:$A$505,0))&amp;"","كود غير موجود"))</f>
        <v/>
      </c>
      <c r="G1889" s="6">
        <f>IF(F1889="كود غير موجود","راجع الكود",IF(AND(N(D1889)&gt;0,NOT(ISNUMBER(A1889))),"بدون تاريخ",""))</f>
        <v/>
      </c>
    </row>
    <row r="1890">
      <c r="A1890" s="17" t="n"/>
      <c r="B1890" s="5" t="n"/>
      <c r="C1890" s="5" t="n"/>
      <c r="D1890" s="14" t="n"/>
      <c r="E1890" s="5" t="n"/>
      <c r="F1890" s="6">
        <f>IF(B1890&amp;""="","",IFERROR(INDEX('المستفيدون'!$B$6:$B$505,MATCH(B1890&amp;"",'المستفيدون'!$A$6:$A$505,0))&amp;"","كود غير موجود"))</f>
        <v/>
      </c>
      <c r="G1890" s="6">
        <f>IF(F1890="كود غير موجود","راجع الكود",IF(AND(N(D1890)&gt;0,NOT(ISNUMBER(A1890))),"بدون تاريخ",""))</f>
        <v/>
      </c>
    </row>
    <row r="1891">
      <c r="A1891" s="17" t="n"/>
      <c r="B1891" s="5" t="n"/>
      <c r="C1891" s="5" t="n"/>
      <c r="D1891" s="14" t="n"/>
      <c r="E1891" s="5" t="n"/>
      <c r="F1891" s="6">
        <f>IF(B1891&amp;""="","",IFERROR(INDEX('المستفيدون'!$B$6:$B$505,MATCH(B1891&amp;"",'المستفيدون'!$A$6:$A$505,0))&amp;"","كود غير موجود"))</f>
        <v/>
      </c>
      <c r="G1891" s="6">
        <f>IF(F1891="كود غير موجود","راجع الكود",IF(AND(N(D1891)&gt;0,NOT(ISNUMBER(A1891))),"بدون تاريخ",""))</f>
        <v/>
      </c>
    </row>
    <row r="1892">
      <c r="A1892" s="17" t="n"/>
      <c r="B1892" s="5" t="n"/>
      <c r="C1892" s="5" t="n"/>
      <c r="D1892" s="14" t="n"/>
      <c r="E1892" s="5" t="n"/>
      <c r="F1892" s="6">
        <f>IF(B1892&amp;""="","",IFERROR(INDEX('المستفيدون'!$B$6:$B$505,MATCH(B1892&amp;"",'المستفيدون'!$A$6:$A$505,0))&amp;"","كود غير موجود"))</f>
        <v/>
      </c>
      <c r="G1892" s="6">
        <f>IF(F1892="كود غير موجود","راجع الكود",IF(AND(N(D1892)&gt;0,NOT(ISNUMBER(A1892))),"بدون تاريخ",""))</f>
        <v/>
      </c>
    </row>
    <row r="1893">
      <c r="A1893" s="17" t="n"/>
      <c r="B1893" s="5" t="n"/>
      <c r="C1893" s="5" t="n"/>
      <c r="D1893" s="14" t="n"/>
      <c r="E1893" s="5" t="n"/>
      <c r="F1893" s="6">
        <f>IF(B1893&amp;""="","",IFERROR(INDEX('المستفيدون'!$B$6:$B$505,MATCH(B1893&amp;"",'المستفيدون'!$A$6:$A$505,0))&amp;"","كود غير موجود"))</f>
        <v/>
      </c>
      <c r="G1893" s="6">
        <f>IF(F1893="كود غير موجود","راجع الكود",IF(AND(N(D1893)&gt;0,NOT(ISNUMBER(A1893))),"بدون تاريخ",""))</f>
        <v/>
      </c>
    </row>
    <row r="1894">
      <c r="A1894" s="17" t="n"/>
      <c r="B1894" s="5" t="n"/>
      <c r="C1894" s="5" t="n"/>
      <c r="D1894" s="14" t="n"/>
      <c r="E1894" s="5" t="n"/>
      <c r="F1894" s="6">
        <f>IF(B1894&amp;""="","",IFERROR(INDEX('المستفيدون'!$B$6:$B$505,MATCH(B1894&amp;"",'المستفيدون'!$A$6:$A$505,0))&amp;"","كود غير موجود"))</f>
        <v/>
      </c>
      <c r="G1894" s="6">
        <f>IF(F1894="كود غير موجود","راجع الكود",IF(AND(N(D1894)&gt;0,NOT(ISNUMBER(A1894))),"بدون تاريخ",""))</f>
        <v/>
      </c>
    </row>
    <row r="1895">
      <c r="A1895" s="17" t="n"/>
      <c r="B1895" s="5" t="n"/>
      <c r="C1895" s="5" t="n"/>
      <c r="D1895" s="14" t="n"/>
      <c r="E1895" s="5" t="n"/>
      <c r="F1895" s="6">
        <f>IF(B1895&amp;""="","",IFERROR(INDEX('المستفيدون'!$B$6:$B$505,MATCH(B1895&amp;"",'المستفيدون'!$A$6:$A$505,0))&amp;"","كود غير موجود"))</f>
        <v/>
      </c>
      <c r="G1895" s="6">
        <f>IF(F1895="كود غير موجود","راجع الكود",IF(AND(N(D1895)&gt;0,NOT(ISNUMBER(A1895))),"بدون تاريخ",""))</f>
        <v/>
      </c>
    </row>
    <row r="1896">
      <c r="A1896" s="17" t="n"/>
      <c r="B1896" s="5" t="n"/>
      <c r="C1896" s="5" t="n"/>
      <c r="D1896" s="14" t="n"/>
      <c r="E1896" s="5" t="n"/>
      <c r="F1896" s="6">
        <f>IF(B1896&amp;""="","",IFERROR(INDEX('المستفيدون'!$B$6:$B$505,MATCH(B1896&amp;"",'المستفيدون'!$A$6:$A$505,0))&amp;"","كود غير موجود"))</f>
        <v/>
      </c>
      <c r="G1896" s="6">
        <f>IF(F1896="كود غير موجود","راجع الكود",IF(AND(N(D1896)&gt;0,NOT(ISNUMBER(A1896))),"بدون تاريخ",""))</f>
        <v/>
      </c>
    </row>
    <row r="1897">
      <c r="A1897" s="17" t="n"/>
      <c r="B1897" s="5" t="n"/>
      <c r="C1897" s="5" t="n"/>
      <c r="D1897" s="14" t="n"/>
      <c r="E1897" s="5" t="n"/>
      <c r="F1897" s="6">
        <f>IF(B1897&amp;""="","",IFERROR(INDEX('المستفيدون'!$B$6:$B$505,MATCH(B1897&amp;"",'المستفيدون'!$A$6:$A$505,0))&amp;"","كود غير موجود"))</f>
        <v/>
      </c>
      <c r="G1897" s="6">
        <f>IF(F1897="كود غير موجود","راجع الكود",IF(AND(N(D1897)&gt;0,NOT(ISNUMBER(A1897))),"بدون تاريخ",""))</f>
        <v/>
      </c>
    </row>
    <row r="1898">
      <c r="A1898" s="17" t="n"/>
      <c r="B1898" s="5" t="n"/>
      <c r="C1898" s="5" t="n"/>
      <c r="D1898" s="14" t="n"/>
      <c r="E1898" s="5" t="n"/>
      <c r="F1898" s="6">
        <f>IF(B1898&amp;""="","",IFERROR(INDEX('المستفيدون'!$B$6:$B$505,MATCH(B1898&amp;"",'المستفيدون'!$A$6:$A$505,0))&amp;"","كود غير موجود"))</f>
        <v/>
      </c>
      <c r="G1898" s="6">
        <f>IF(F1898="كود غير موجود","راجع الكود",IF(AND(N(D1898)&gt;0,NOT(ISNUMBER(A1898))),"بدون تاريخ",""))</f>
        <v/>
      </c>
    </row>
    <row r="1899">
      <c r="A1899" s="17" t="n"/>
      <c r="B1899" s="5" t="n"/>
      <c r="C1899" s="5" t="n"/>
      <c r="D1899" s="14" t="n"/>
      <c r="E1899" s="5" t="n"/>
      <c r="F1899" s="6">
        <f>IF(B1899&amp;""="","",IFERROR(INDEX('المستفيدون'!$B$6:$B$505,MATCH(B1899&amp;"",'المستفيدون'!$A$6:$A$505,0))&amp;"","كود غير موجود"))</f>
        <v/>
      </c>
      <c r="G1899" s="6">
        <f>IF(F1899="كود غير موجود","راجع الكود",IF(AND(N(D1899)&gt;0,NOT(ISNUMBER(A1899))),"بدون تاريخ",""))</f>
        <v/>
      </c>
    </row>
    <row r="1900">
      <c r="A1900" s="17" t="n"/>
      <c r="B1900" s="5" t="n"/>
      <c r="C1900" s="5" t="n"/>
      <c r="D1900" s="14" t="n"/>
      <c r="E1900" s="5" t="n"/>
      <c r="F1900" s="6">
        <f>IF(B1900&amp;""="","",IFERROR(INDEX('المستفيدون'!$B$6:$B$505,MATCH(B1900&amp;"",'المستفيدون'!$A$6:$A$505,0))&amp;"","كود غير موجود"))</f>
        <v/>
      </c>
      <c r="G1900" s="6">
        <f>IF(F1900="كود غير موجود","راجع الكود",IF(AND(N(D1900)&gt;0,NOT(ISNUMBER(A1900))),"بدون تاريخ",""))</f>
        <v/>
      </c>
    </row>
    <row r="1901">
      <c r="A1901" s="17" t="n"/>
      <c r="B1901" s="5" t="n"/>
      <c r="C1901" s="5" t="n"/>
      <c r="D1901" s="14" t="n"/>
      <c r="E1901" s="5" t="n"/>
      <c r="F1901" s="6">
        <f>IF(B1901&amp;""="","",IFERROR(INDEX('المستفيدون'!$B$6:$B$505,MATCH(B1901&amp;"",'المستفيدون'!$A$6:$A$505,0))&amp;"","كود غير موجود"))</f>
        <v/>
      </c>
      <c r="G1901" s="6">
        <f>IF(F1901="كود غير موجود","راجع الكود",IF(AND(N(D1901)&gt;0,NOT(ISNUMBER(A1901))),"بدون تاريخ",""))</f>
        <v/>
      </c>
    </row>
    <row r="1902">
      <c r="A1902" s="17" t="n"/>
      <c r="B1902" s="5" t="n"/>
      <c r="C1902" s="5" t="n"/>
      <c r="D1902" s="14" t="n"/>
      <c r="E1902" s="5" t="n"/>
      <c r="F1902" s="6">
        <f>IF(B1902&amp;""="","",IFERROR(INDEX('المستفيدون'!$B$6:$B$505,MATCH(B1902&amp;"",'المستفيدون'!$A$6:$A$505,0))&amp;"","كود غير موجود"))</f>
        <v/>
      </c>
      <c r="G1902" s="6">
        <f>IF(F1902="كود غير موجود","راجع الكود",IF(AND(N(D1902)&gt;0,NOT(ISNUMBER(A1902))),"بدون تاريخ",""))</f>
        <v/>
      </c>
    </row>
    <row r="1903">
      <c r="A1903" s="17" t="n"/>
      <c r="B1903" s="5" t="n"/>
      <c r="C1903" s="5" t="n"/>
      <c r="D1903" s="14" t="n"/>
      <c r="E1903" s="5" t="n"/>
      <c r="F1903" s="6">
        <f>IF(B1903&amp;""="","",IFERROR(INDEX('المستفيدون'!$B$6:$B$505,MATCH(B1903&amp;"",'المستفيدون'!$A$6:$A$505,0))&amp;"","كود غير موجود"))</f>
        <v/>
      </c>
      <c r="G1903" s="6">
        <f>IF(F1903="كود غير موجود","راجع الكود",IF(AND(N(D1903)&gt;0,NOT(ISNUMBER(A1903))),"بدون تاريخ",""))</f>
        <v/>
      </c>
    </row>
    <row r="1904">
      <c r="A1904" s="17" t="n"/>
      <c r="B1904" s="5" t="n"/>
      <c r="C1904" s="5" t="n"/>
      <c r="D1904" s="14" t="n"/>
      <c r="E1904" s="5" t="n"/>
      <c r="F1904" s="6">
        <f>IF(B1904&amp;""="","",IFERROR(INDEX('المستفيدون'!$B$6:$B$505,MATCH(B1904&amp;"",'المستفيدون'!$A$6:$A$505,0))&amp;"","كود غير موجود"))</f>
        <v/>
      </c>
      <c r="G1904" s="6">
        <f>IF(F1904="كود غير موجود","راجع الكود",IF(AND(N(D1904)&gt;0,NOT(ISNUMBER(A1904))),"بدون تاريخ",""))</f>
        <v/>
      </c>
    </row>
    <row r="1905">
      <c r="A1905" s="17" t="n"/>
      <c r="B1905" s="5" t="n"/>
      <c r="C1905" s="5" t="n"/>
      <c r="D1905" s="14" t="n"/>
      <c r="E1905" s="5" t="n"/>
      <c r="F1905" s="6">
        <f>IF(B1905&amp;""="","",IFERROR(INDEX('المستفيدون'!$B$6:$B$505,MATCH(B1905&amp;"",'المستفيدون'!$A$6:$A$505,0))&amp;"","كود غير موجود"))</f>
        <v/>
      </c>
      <c r="G1905" s="6">
        <f>IF(F1905="كود غير موجود","راجع الكود",IF(AND(N(D1905)&gt;0,NOT(ISNUMBER(A1905))),"بدون تاريخ",""))</f>
        <v/>
      </c>
    </row>
    <row r="1906">
      <c r="A1906" s="17" t="n"/>
      <c r="B1906" s="5" t="n"/>
      <c r="C1906" s="5" t="n"/>
      <c r="D1906" s="14" t="n"/>
      <c r="E1906" s="5" t="n"/>
      <c r="F1906" s="6">
        <f>IF(B1906&amp;""="","",IFERROR(INDEX('المستفيدون'!$B$6:$B$505,MATCH(B1906&amp;"",'المستفيدون'!$A$6:$A$505,0))&amp;"","كود غير موجود"))</f>
        <v/>
      </c>
      <c r="G1906" s="6">
        <f>IF(F1906="كود غير موجود","راجع الكود",IF(AND(N(D1906)&gt;0,NOT(ISNUMBER(A1906))),"بدون تاريخ",""))</f>
        <v/>
      </c>
    </row>
    <row r="1907">
      <c r="A1907" s="17" t="n"/>
      <c r="B1907" s="5" t="n"/>
      <c r="C1907" s="5" t="n"/>
      <c r="D1907" s="14" t="n"/>
      <c r="E1907" s="5" t="n"/>
      <c r="F1907" s="6">
        <f>IF(B1907&amp;""="","",IFERROR(INDEX('المستفيدون'!$B$6:$B$505,MATCH(B1907&amp;"",'المستفيدون'!$A$6:$A$505,0))&amp;"","كود غير موجود"))</f>
        <v/>
      </c>
      <c r="G1907" s="6">
        <f>IF(F1907="كود غير موجود","راجع الكود",IF(AND(N(D1907)&gt;0,NOT(ISNUMBER(A1907))),"بدون تاريخ",""))</f>
        <v/>
      </c>
    </row>
    <row r="1908">
      <c r="A1908" s="17" t="n"/>
      <c r="B1908" s="5" t="n"/>
      <c r="C1908" s="5" t="n"/>
      <c r="D1908" s="14" t="n"/>
      <c r="E1908" s="5" t="n"/>
      <c r="F1908" s="6">
        <f>IF(B1908&amp;""="","",IFERROR(INDEX('المستفيدون'!$B$6:$B$505,MATCH(B1908&amp;"",'المستفيدون'!$A$6:$A$505,0))&amp;"","كود غير موجود"))</f>
        <v/>
      </c>
      <c r="G1908" s="6">
        <f>IF(F1908="كود غير موجود","راجع الكود",IF(AND(N(D1908)&gt;0,NOT(ISNUMBER(A1908))),"بدون تاريخ",""))</f>
        <v/>
      </c>
    </row>
    <row r="1909">
      <c r="A1909" s="17" t="n"/>
      <c r="B1909" s="5" t="n"/>
      <c r="C1909" s="5" t="n"/>
      <c r="D1909" s="14" t="n"/>
      <c r="E1909" s="5" t="n"/>
      <c r="F1909" s="6">
        <f>IF(B1909&amp;""="","",IFERROR(INDEX('المستفيدون'!$B$6:$B$505,MATCH(B1909&amp;"",'المستفيدون'!$A$6:$A$505,0))&amp;"","كود غير موجود"))</f>
        <v/>
      </c>
      <c r="G1909" s="6">
        <f>IF(F1909="كود غير موجود","راجع الكود",IF(AND(N(D1909)&gt;0,NOT(ISNUMBER(A1909))),"بدون تاريخ",""))</f>
        <v/>
      </c>
    </row>
    <row r="1910">
      <c r="A1910" s="17" t="n"/>
      <c r="B1910" s="5" t="n"/>
      <c r="C1910" s="5" t="n"/>
      <c r="D1910" s="14" t="n"/>
      <c r="E1910" s="5" t="n"/>
      <c r="F1910" s="6">
        <f>IF(B1910&amp;""="","",IFERROR(INDEX('المستفيدون'!$B$6:$B$505,MATCH(B1910&amp;"",'المستفيدون'!$A$6:$A$505,0))&amp;"","كود غير موجود"))</f>
        <v/>
      </c>
      <c r="G1910" s="6">
        <f>IF(F1910="كود غير موجود","راجع الكود",IF(AND(N(D1910)&gt;0,NOT(ISNUMBER(A1910))),"بدون تاريخ",""))</f>
        <v/>
      </c>
    </row>
    <row r="1911">
      <c r="A1911" s="17" t="n"/>
      <c r="B1911" s="5" t="n"/>
      <c r="C1911" s="5" t="n"/>
      <c r="D1911" s="14" t="n"/>
      <c r="E1911" s="5" t="n"/>
      <c r="F1911" s="6">
        <f>IF(B1911&amp;""="","",IFERROR(INDEX('المستفيدون'!$B$6:$B$505,MATCH(B1911&amp;"",'المستفيدون'!$A$6:$A$505,0))&amp;"","كود غير موجود"))</f>
        <v/>
      </c>
      <c r="G1911" s="6">
        <f>IF(F1911="كود غير موجود","راجع الكود",IF(AND(N(D1911)&gt;0,NOT(ISNUMBER(A1911))),"بدون تاريخ",""))</f>
        <v/>
      </c>
    </row>
    <row r="1912">
      <c r="A1912" s="17" t="n"/>
      <c r="B1912" s="5" t="n"/>
      <c r="C1912" s="5" t="n"/>
      <c r="D1912" s="14" t="n"/>
      <c r="E1912" s="5" t="n"/>
      <c r="F1912" s="6">
        <f>IF(B1912&amp;""="","",IFERROR(INDEX('المستفيدون'!$B$6:$B$505,MATCH(B1912&amp;"",'المستفيدون'!$A$6:$A$505,0))&amp;"","كود غير موجود"))</f>
        <v/>
      </c>
      <c r="G1912" s="6">
        <f>IF(F1912="كود غير موجود","راجع الكود",IF(AND(N(D1912)&gt;0,NOT(ISNUMBER(A1912))),"بدون تاريخ",""))</f>
        <v/>
      </c>
    </row>
    <row r="1913">
      <c r="A1913" s="17" t="n"/>
      <c r="B1913" s="5" t="n"/>
      <c r="C1913" s="5" t="n"/>
      <c r="D1913" s="14" t="n"/>
      <c r="E1913" s="5" t="n"/>
      <c r="F1913" s="6">
        <f>IF(B1913&amp;""="","",IFERROR(INDEX('المستفيدون'!$B$6:$B$505,MATCH(B1913&amp;"",'المستفيدون'!$A$6:$A$505,0))&amp;"","كود غير موجود"))</f>
        <v/>
      </c>
      <c r="G1913" s="6">
        <f>IF(F1913="كود غير موجود","راجع الكود",IF(AND(N(D1913)&gt;0,NOT(ISNUMBER(A1913))),"بدون تاريخ",""))</f>
        <v/>
      </c>
    </row>
    <row r="1914">
      <c r="A1914" s="17" t="n"/>
      <c r="B1914" s="5" t="n"/>
      <c r="C1914" s="5" t="n"/>
      <c r="D1914" s="14" t="n"/>
      <c r="E1914" s="5" t="n"/>
      <c r="F1914" s="6">
        <f>IF(B1914&amp;""="","",IFERROR(INDEX('المستفيدون'!$B$6:$B$505,MATCH(B1914&amp;"",'المستفيدون'!$A$6:$A$505,0))&amp;"","كود غير موجود"))</f>
        <v/>
      </c>
      <c r="G1914" s="6">
        <f>IF(F1914="كود غير موجود","راجع الكود",IF(AND(N(D1914)&gt;0,NOT(ISNUMBER(A1914))),"بدون تاريخ",""))</f>
        <v/>
      </c>
    </row>
    <row r="1915">
      <c r="A1915" s="17" t="n"/>
      <c r="B1915" s="5" t="n"/>
      <c r="C1915" s="5" t="n"/>
      <c r="D1915" s="14" t="n"/>
      <c r="E1915" s="5" t="n"/>
      <c r="F1915" s="6">
        <f>IF(B1915&amp;""="","",IFERROR(INDEX('المستفيدون'!$B$6:$B$505,MATCH(B1915&amp;"",'المستفيدون'!$A$6:$A$505,0))&amp;"","كود غير موجود"))</f>
        <v/>
      </c>
      <c r="G1915" s="6">
        <f>IF(F1915="كود غير موجود","راجع الكود",IF(AND(N(D1915)&gt;0,NOT(ISNUMBER(A1915))),"بدون تاريخ",""))</f>
        <v/>
      </c>
    </row>
    <row r="1916">
      <c r="A1916" s="17" t="n"/>
      <c r="B1916" s="5" t="n"/>
      <c r="C1916" s="5" t="n"/>
      <c r="D1916" s="14" t="n"/>
      <c r="E1916" s="5" t="n"/>
      <c r="F1916" s="6">
        <f>IF(B1916&amp;""="","",IFERROR(INDEX('المستفيدون'!$B$6:$B$505,MATCH(B1916&amp;"",'المستفيدون'!$A$6:$A$505,0))&amp;"","كود غير موجود"))</f>
        <v/>
      </c>
      <c r="G1916" s="6">
        <f>IF(F1916="كود غير موجود","راجع الكود",IF(AND(N(D1916)&gt;0,NOT(ISNUMBER(A1916))),"بدون تاريخ",""))</f>
        <v/>
      </c>
    </row>
    <row r="1917">
      <c r="A1917" s="17" t="n"/>
      <c r="B1917" s="5" t="n"/>
      <c r="C1917" s="5" t="n"/>
      <c r="D1917" s="14" t="n"/>
      <c r="E1917" s="5" t="n"/>
      <c r="F1917" s="6">
        <f>IF(B1917&amp;""="","",IFERROR(INDEX('المستفيدون'!$B$6:$B$505,MATCH(B1917&amp;"",'المستفيدون'!$A$6:$A$505,0))&amp;"","كود غير موجود"))</f>
        <v/>
      </c>
      <c r="G1917" s="6">
        <f>IF(F1917="كود غير موجود","راجع الكود",IF(AND(N(D1917)&gt;0,NOT(ISNUMBER(A1917))),"بدون تاريخ",""))</f>
        <v/>
      </c>
    </row>
    <row r="1918">
      <c r="A1918" s="17" t="n"/>
      <c r="B1918" s="5" t="n"/>
      <c r="C1918" s="5" t="n"/>
      <c r="D1918" s="14" t="n"/>
      <c r="E1918" s="5" t="n"/>
      <c r="F1918" s="6">
        <f>IF(B1918&amp;""="","",IFERROR(INDEX('المستفيدون'!$B$6:$B$505,MATCH(B1918&amp;"",'المستفيدون'!$A$6:$A$505,0))&amp;"","كود غير موجود"))</f>
        <v/>
      </c>
      <c r="G1918" s="6">
        <f>IF(F1918="كود غير موجود","راجع الكود",IF(AND(N(D1918)&gt;0,NOT(ISNUMBER(A1918))),"بدون تاريخ",""))</f>
        <v/>
      </c>
    </row>
    <row r="1919">
      <c r="A1919" s="17" t="n"/>
      <c r="B1919" s="5" t="n"/>
      <c r="C1919" s="5" t="n"/>
      <c r="D1919" s="14" t="n"/>
      <c r="E1919" s="5" t="n"/>
      <c r="F1919" s="6">
        <f>IF(B1919&amp;""="","",IFERROR(INDEX('المستفيدون'!$B$6:$B$505,MATCH(B1919&amp;"",'المستفيدون'!$A$6:$A$505,0))&amp;"","كود غير موجود"))</f>
        <v/>
      </c>
      <c r="G1919" s="6">
        <f>IF(F1919="كود غير موجود","راجع الكود",IF(AND(N(D1919)&gt;0,NOT(ISNUMBER(A1919))),"بدون تاريخ",""))</f>
        <v/>
      </c>
    </row>
    <row r="1920">
      <c r="A1920" s="17" t="n"/>
      <c r="B1920" s="5" t="n"/>
      <c r="C1920" s="5" t="n"/>
      <c r="D1920" s="14" t="n"/>
      <c r="E1920" s="5" t="n"/>
      <c r="F1920" s="6">
        <f>IF(B1920&amp;""="","",IFERROR(INDEX('المستفيدون'!$B$6:$B$505,MATCH(B1920&amp;"",'المستفيدون'!$A$6:$A$505,0))&amp;"","كود غير موجود"))</f>
        <v/>
      </c>
      <c r="G1920" s="6">
        <f>IF(F1920="كود غير موجود","راجع الكود",IF(AND(N(D1920)&gt;0,NOT(ISNUMBER(A1920))),"بدون تاريخ",""))</f>
        <v/>
      </c>
    </row>
    <row r="1921">
      <c r="A1921" s="17" t="n"/>
      <c r="B1921" s="5" t="n"/>
      <c r="C1921" s="5" t="n"/>
      <c r="D1921" s="14" t="n"/>
      <c r="E1921" s="5" t="n"/>
      <c r="F1921" s="6">
        <f>IF(B1921&amp;""="","",IFERROR(INDEX('المستفيدون'!$B$6:$B$505,MATCH(B1921&amp;"",'المستفيدون'!$A$6:$A$505,0))&amp;"","كود غير موجود"))</f>
        <v/>
      </c>
      <c r="G1921" s="6">
        <f>IF(F1921="كود غير موجود","راجع الكود",IF(AND(N(D1921)&gt;0,NOT(ISNUMBER(A1921))),"بدون تاريخ",""))</f>
        <v/>
      </c>
    </row>
    <row r="1922">
      <c r="A1922" s="17" t="n"/>
      <c r="B1922" s="5" t="n"/>
      <c r="C1922" s="5" t="n"/>
      <c r="D1922" s="14" t="n"/>
      <c r="E1922" s="5" t="n"/>
      <c r="F1922" s="6">
        <f>IF(B1922&amp;""="","",IFERROR(INDEX('المستفيدون'!$B$6:$B$505,MATCH(B1922&amp;"",'المستفيدون'!$A$6:$A$505,0))&amp;"","كود غير موجود"))</f>
        <v/>
      </c>
      <c r="G1922" s="6">
        <f>IF(F1922="كود غير موجود","راجع الكود",IF(AND(N(D1922)&gt;0,NOT(ISNUMBER(A1922))),"بدون تاريخ",""))</f>
        <v/>
      </c>
    </row>
    <row r="1923">
      <c r="A1923" s="17" t="n"/>
      <c r="B1923" s="5" t="n"/>
      <c r="C1923" s="5" t="n"/>
      <c r="D1923" s="14" t="n"/>
      <c r="E1923" s="5" t="n"/>
      <c r="F1923" s="6">
        <f>IF(B1923&amp;""="","",IFERROR(INDEX('المستفيدون'!$B$6:$B$505,MATCH(B1923&amp;"",'المستفيدون'!$A$6:$A$505,0))&amp;"","كود غير موجود"))</f>
        <v/>
      </c>
      <c r="G1923" s="6">
        <f>IF(F1923="كود غير موجود","راجع الكود",IF(AND(N(D1923)&gt;0,NOT(ISNUMBER(A1923))),"بدون تاريخ",""))</f>
        <v/>
      </c>
    </row>
    <row r="1924">
      <c r="A1924" s="17" t="n"/>
      <c r="B1924" s="5" t="n"/>
      <c r="C1924" s="5" t="n"/>
      <c r="D1924" s="14" t="n"/>
      <c r="E1924" s="5" t="n"/>
      <c r="F1924" s="6">
        <f>IF(B1924&amp;""="","",IFERROR(INDEX('المستفيدون'!$B$6:$B$505,MATCH(B1924&amp;"",'المستفيدون'!$A$6:$A$505,0))&amp;"","كود غير موجود"))</f>
        <v/>
      </c>
      <c r="G1924" s="6">
        <f>IF(F1924="كود غير موجود","راجع الكود",IF(AND(N(D1924)&gt;0,NOT(ISNUMBER(A1924))),"بدون تاريخ",""))</f>
        <v/>
      </c>
    </row>
    <row r="1925">
      <c r="A1925" s="17" t="n"/>
      <c r="B1925" s="5" t="n"/>
      <c r="C1925" s="5" t="n"/>
      <c r="D1925" s="14" t="n"/>
      <c r="E1925" s="5" t="n"/>
      <c r="F1925" s="6">
        <f>IF(B1925&amp;""="","",IFERROR(INDEX('المستفيدون'!$B$6:$B$505,MATCH(B1925&amp;"",'المستفيدون'!$A$6:$A$505,0))&amp;"","كود غير موجود"))</f>
        <v/>
      </c>
      <c r="G1925" s="6">
        <f>IF(F1925="كود غير موجود","راجع الكود",IF(AND(N(D1925)&gt;0,NOT(ISNUMBER(A1925))),"بدون تاريخ",""))</f>
        <v/>
      </c>
    </row>
    <row r="1926">
      <c r="A1926" s="17" t="n"/>
      <c r="B1926" s="5" t="n"/>
      <c r="C1926" s="5" t="n"/>
      <c r="D1926" s="14" t="n"/>
      <c r="E1926" s="5" t="n"/>
      <c r="F1926" s="6">
        <f>IF(B1926&amp;""="","",IFERROR(INDEX('المستفيدون'!$B$6:$B$505,MATCH(B1926&amp;"",'المستفيدون'!$A$6:$A$505,0))&amp;"","كود غير موجود"))</f>
        <v/>
      </c>
      <c r="G1926" s="6">
        <f>IF(F1926="كود غير موجود","راجع الكود",IF(AND(N(D1926)&gt;0,NOT(ISNUMBER(A1926))),"بدون تاريخ",""))</f>
        <v/>
      </c>
    </row>
    <row r="1927">
      <c r="A1927" s="17" t="n"/>
      <c r="B1927" s="5" t="n"/>
      <c r="C1927" s="5" t="n"/>
      <c r="D1927" s="14" t="n"/>
      <c r="E1927" s="5" t="n"/>
      <c r="F1927" s="6">
        <f>IF(B1927&amp;""="","",IFERROR(INDEX('المستفيدون'!$B$6:$B$505,MATCH(B1927&amp;"",'المستفيدون'!$A$6:$A$505,0))&amp;"","كود غير موجود"))</f>
        <v/>
      </c>
      <c r="G1927" s="6">
        <f>IF(F1927="كود غير موجود","راجع الكود",IF(AND(N(D1927)&gt;0,NOT(ISNUMBER(A1927))),"بدون تاريخ",""))</f>
        <v/>
      </c>
    </row>
    <row r="1928">
      <c r="A1928" s="17" t="n"/>
      <c r="B1928" s="5" t="n"/>
      <c r="C1928" s="5" t="n"/>
      <c r="D1928" s="14" t="n"/>
      <c r="E1928" s="5" t="n"/>
      <c r="F1928" s="6">
        <f>IF(B1928&amp;""="","",IFERROR(INDEX('المستفيدون'!$B$6:$B$505,MATCH(B1928&amp;"",'المستفيدون'!$A$6:$A$505,0))&amp;"","كود غير موجود"))</f>
        <v/>
      </c>
      <c r="G1928" s="6">
        <f>IF(F1928="كود غير موجود","راجع الكود",IF(AND(N(D1928)&gt;0,NOT(ISNUMBER(A1928))),"بدون تاريخ",""))</f>
        <v/>
      </c>
    </row>
    <row r="1929">
      <c r="A1929" s="17" t="n"/>
      <c r="B1929" s="5" t="n"/>
      <c r="C1929" s="5" t="n"/>
      <c r="D1929" s="14" t="n"/>
      <c r="E1929" s="5" t="n"/>
      <c r="F1929" s="6">
        <f>IF(B1929&amp;""="","",IFERROR(INDEX('المستفيدون'!$B$6:$B$505,MATCH(B1929&amp;"",'المستفيدون'!$A$6:$A$505,0))&amp;"","كود غير موجود"))</f>
        <v/>
      </c>
      <c r="G1929" s="6">
        <f>IF(F1929="كود غير موجود","راجع الكود",IF(AND(N(D1929)&gt;0,NOT(ISNUMBER(A1929))),"بدون تاريخ",""))</f>
        <v/>
      </c>
    </row>
    <row r="1930">
      <c r="A1930" s="17" t="n"/>
      <c r="B1930" s="5" t="n"/>
      <c r="C1930" s="5" t="n"/>
      <c r="D1930" s="14" t="n"/>
      <c r="E1930" s="5" t="n"/>
      <c r="F1930" s="6">
        <f>IF(B1930&amp;""="","",IFERROR(INDEX('المستفيدون'!$B$6:$B$505,MATCH(B1930&amp;"",'المستفيدون'!$A$6:$A$505,0))&amp;"","كود غير موجود"))</f>
        <v/>
      </c>
      <c r="G1930" s="6">
        <f>IF(F1930="كود غير موجود","راجع الكود",IF(AND(N(D1930)&gt;0,NOT(ISNUMBER(A1930))),"بدون تاريخ",""))</f>
        <v/>
      </c>
    </row>
    <row r="1931">
      <c r="A1931" s="17" t="n"/>
      <c r="B1931" s="5" t="n"/>
      <c r="C1931" s="5" t="n"/>
      <c r="D1931" s="14" t="n"/>
      <c r="E1931" s="5" t="n"/>
      <c r="F1931" s="6">
        <f>IF(B1931&amp;""="","",IFERROR(INDEX('المستفيدون'!$B$6:$B$505,MATCH(B1931&amp;"",'المستفيدون'!$A$6:$A$505,0))&amp;"","كود غير موجود"))</f>
        <v/>
      </c>
      <c r="G1931" s="6">
        <f>IF(F1931="كود غير موجود","راجع الكود",IF(AND(N(D1931)&gt;0,NOT(ISNUMBER(A1931))),"بدون تاريخ",""))</f>
        <v/>
      </c>
    </row>
    <row r="1932">
      <c r="A1932" s="17" t="n"/>
      <c r="B1932" s="5" t="n"/>
      <c r="C1932" s="5" t="n"/>
      <c r="D1932" s="14" t="n"/>
      <c r="E1932" s="5" t="n"/>
      <c r="F1932" s="6">
        <f>IF(B1932&amp;""="","",IFERROR(INDEX('المستفيدون'!$B$6:$B$505,MATCH(B1932&amp;"",'المستفيدون'!$A$6:$A$505,0))&amp;"","كود غير موجود"))</f>
        <v/>
      </c>
      <c r="G1932" s="6">
        <f>IF(F1932="كود غير موجود","راجع الكود",IF(AND(N(D1932)&gt;0,NOT(ISNUMBER(A1932))),"بدون تاريخ",""))</f>
        <v/>
      </c>
    </row>
    <row r="1933">
      <c r="A1933" s="17" t="n"/>
      <c r="B1933" s="5" t="n"/>
      <c r="C1933" s="5" t="n"/>
      <c r="D1933" s="14" t="n"/>
      <c r="E1933" s="5" t="n"/>
      <c r="F1933" s="6">
        <f>IF(B1933&amp;""="","",IFERROR(INDEX('المستفيدون'!$B$6:$B$505,MATCH(B1933&amp;"",'المستفيدون'!$A$6:$A$505,0))&amp;"","كود غير موجود"))</f>
        <v/>
      </c>
      <c r="G1933" s="6">
        <f>IF(F1933="كود غير موجود","راجع الكود",IF(AND(N(D1933)&gt;0,NOT(ISNUMBER(A1933))),"بدون تاريخ",""))</f>
        <v/>
      </c>
    </row>
    <row r="1934">
      <c r="A1934" s="17" t="n"/>
      <c r="B1934" s="5" t="n"/>
      <c r="C1934" s="5" t="n"/>
      <c r="D1934" s="14" t="n"/>
      <c r="E1934" s="5" t="n"/>
      <c r="F1934" s="6">
        <f>IF(B1934&amp;""="","",IFERROR(INDEX('المستفيدون'!$B$6:$B$505,MATCH(B1934&amp;"",'المستفيدون'!$A$6:$A$505,0))&amp;"","كود غير موجود"))</f>
        <v/>
      </c>
      <c r="G1934" s="6">
        <f>IF(F1934="كود غير موجود","راجع الكود",IF(AND(N(D1934)&gt;0,NOT(ISNUMBER(A1934))),"بدون تاريخ",""))</f>
        <v/>
      </c>
    </row>
    <row r="1935">
      <c r="A1935" s="17" t="n"/>
      <c r="B1935" s="5" t="n"/>
      <c r="C1935" s="5" t="n"/>
      <c r="D1935" s="14" t="n"/>
      <c r="E1935" s="5" t="n"/>
      <c r="F1935" s="6">
        <f>IF(B1935&amp;""="","",IFERROR(INDEX('المستفيدون'!$B$6:$B$505,MATCH(B1935&amp;"",'المستفيدون'!$A$6:$A$505,0))&amp;"","كود غير موجود"))</f>
        <v/>
      </c>
      <c r="G1935" s="6">
        <f>IF(F1935="كود غير موجود","راجع الكود",IF(AND(N(D1935)&gt;0,NOT(ISNUMBER(A1935))),"بدون تاريخ",""))</f>
        <v/>
      </c>
    </row>
    <row r="1936">
      <c r="A1936" s="17" t="n"/>
      <c r="B1936" s="5" t="n"/>
      <c r="C1936" s="5" t="n"/>
      <c r="D1936" s="14" t="n"/>
      <c r="E1936" s="5" t="n"/>
      <c r="F1936" s="6">
        <f>IF(B1936&amp;""="","",IFERROR(INDEX('المستفيدون'!$B$6:$B$505,MATCH(B1936&amp;"",'المستفيدون'!$A$6:$A$505,0))&amp;"","كود غير موجود"))</f>
        <v/>
      </c>
      <c r="G1936" s="6">
        <f>IF(F1936="كود غير موجود","راجع الكود",IF(AND(N(D1936)&gt;0,NOT(ISNUMBER(A1936))),"بدون تاريخ",""))</f>
        <v/>
      </c>
    </row>
    <row r="1937">
      <c r="A1937" s="17" t="n"/>
      <c r="B1937" s="5" t="n"/>
      <c r="C1937" s="5" t="n"/>
      <c r="D1937" s="14" t="n"/>
      <c r="E1937" s="5" t="n"/>
      <c r="F1937" s="6">
        <f>IF(B1937&amp;""="","",IFERROR(INDEX('المستفيدون'!$B$6:$B$505,MATCH(B1937&amp;"",'المستفيدون'!$A$6:$A$505,0))&amp;"","كود غير موجود"))</f>
        <v/>
      </c>
      <c r="G1937" s="6">
        <f>IF(F1937="كود غير موجود","راجع الكود",IF(AND(N(D1937)&gt;0,NOT(ISNUMBER(A1937))),"بدون تاريخ",""))</f>
        <v/>
      </c>
    </row>
    <row r="1938">
      <c r="A1938" s="17" t="n"/>
      <c r="B1938" s="5" t="n"/>
      <c r="C1938" s="5" t="n"/>
      <c r="D1938" s="14" t="n"/>
      <c r="E1938" s="5" t="n"/>
      <c r="F1938" s="6">
        <f>IF(B1938&amp;""="","",IFERROR(INDEX('المستفيدون'!$B$6:$B$505,MATCH(B1938&amp;"",'المستفيدون'!$A$6:$A$505,0))&amp;"","كود غير موجود"))</f>
        <v/>
      </c>
      <c r="G1938" s="6">
        <f>IF(F1938="كود غير موجود","راجع الكود",IF(AND(N(D1938)&gt;0,NOT(ISNUMBER(A1938))),"بدون تاريخ",""))</f>
        <v/>
      </c>
    </row>
    <row r="1939">
      <c r="A1939" s="17" t="n"/>
      <c r="B1939" s="5" t="n"/>
      <c r="C1939" s="5" t="n"/>
      <c r="D1939" s="14" t="n"/>
      <c r="E1939" s="5" t="n"/>
      <c r="F1939" s="6">
        <f>IF(B1939&amp;""="","",IFERROR(INDEX('المستفيدون'!$B$6:$B$505,MATCH(B1939&amp;"",'المستفيدون'!$A$6:$A$505,0))&amp;"","كود غير موجود"))</f>
        <v/>
      </c>
      <c r="G1939" s="6">
        <f>IF(F1939="كود غير موجود","راجع الكود",IF(AND(N(D1939)&gt;0,NOT(ISNUMBER(A1939))),"بدون تاريخ",""))</f>
        <v/>
      </c>
    </row>
    <row r="1940">
      <c r="A1940" s="17" t="n"/>
      <c r="B1940" s="5" t="n"/>
      <c r="C1940" s="5" t="n"/>
      <c r="D1940" s="14" t="n"/>
      <c r="E1940" s="5" t="n"/>
      <c r="F1940" s="6">
        <f>IF(B1940&amp;""="","",IFERROR(INDEX('المستفيدون'!$B$6:$B$505,MATCH(B1940&amp;"",'المستفيدون'!$A$6:$A$505,0))&amp;"","كود غير موجود"))</f>
        <v/>
      </c>
      <c r="G1940" s="6">
        <f>IF(F1940="كود غير موجود","راجع الكود",IF(AND(N(D1940)&gt;0,NOT(ISNUMBER(A1940))),"بدون تاريخ",""))</f>
        <v/>
      </c>
    </row>
    <row r="1941">
      <c r="A1941" s="17" t="n"/>
      <c r="B1941" s="5" t="n"/>
      <c r="C1941" s="5" t="n"/>
      <c r="D1941" s="14" t="n"/>
      <c r="E1941" s="5" t="n"/>
      <c r="F1941" s="6">
        <f>IF(B1941&amp;""="","",IFERROR(INDEX('المستفيدون'!$B$6:$B$505,MATCH(B1941&amp;"",'المستفيدون'!$A$6:$A$505,0))&amp;"","كود غير موجود"))</f>
        <v/>
      </c>
      <c r="G1941" s="6">
        <f>IF(F1941="كود غير موجود","راجع الكود",IF(AND(N(D1941)&gt;0,NOT(ISNUMBER(A1941))),"بدون تاريخ",""))</f>
        <v/>
      </c>
    </row>
    <row r="1942">
      <c r="A1942" s="17" t="n"/>
      <c r="B1942" s="5" t="n"/>
      <c r="C1942" s="5" t="n"/>
      <c r="D1942" s="14" t="n"/>
      <c r="E1942" s="5" t="n"/>
      <c r="F1942" s="6">
        <f>IF(B1942&amp;""="","",IFERROR(INDEX('المستفيدون'!$B$6:$B$505,MATCH(B1942&amp;"",'المستفيدون'!$A$6:$A$505,0))&amp;"","كود غير موجود"))</f>
        <v/>
      </c>
      <c r="G1942" s="6">
        <f>IF(F1942="كود غير موجود","راجع الكود",IF(AND(N(D1942)&gt;0,NOT(ISNUMBER(A1942))),"بدون تاريخ",""))</f>
        <v/>
      </c>
    </row>
    <row r="1943">
      <c r="A1943" s="17" t="n"/>
      <c r="B1943" s="5" t="n"/>
      <c r="C1943" s="5" t="n"/>
      <c r="D1943" s="14" t="n"/>
      <c r="E1943" s="5" t="n"/>
      <c r="F1943" s="6">
        <f>IF(B1943&amp;""="","",IFERROR(INDEX('المستفيدون'!$B$6:$B$505,MATCH(B1943&amp;"",'المستفيدون'!$A$6:$A$505,0))&amp;"","كود غير موجود"))</f>
        <v/>
      </c>
      <c r="G1943" s="6">
        <f>IF(F1943="كود غير موجود","راجع الكود",IF(AND(N(D1943)&gt;0,NOT(ISNUMBER(A1943))),"بدون تاريخ",""))</f>
        <v/>
      </c>
    </row>
    <row r="1944">
      <c r="A1944" s="17" t="n"/>
      <c r="B1944" s="5" t="n"/>
      <c r="C1944" s="5" t="n"/>
      <c r="D1944" s="14" t="n"/>
      <c r="E1944" s="5" t="n"/>
      <c r="F1944" s="6">
        <f>IF(B1944&amp;""="","",IFERROR(INDEX('المستفيدون'!$B$6:$B$505,MATCH(B1944&amp;"",'المستفيدون'!$A$6:$A$505,0))&amp;"","كود غير موجود"))</f>
        <v/>
      </c>
      <c r="G1944" s="6">
        <f>IF(F1944="كود غير موجود","راجع الكود",IF(AND(N(D1944)&gt;0,NOT(ISNUMBER(A1944))),"بدون تاريخ",""))</f>
        <v/>
      </c>
    </row>
    <row r="1945">
      <c r="A1945" s="17" t="n"/>
      <c r="B1945" s="5" t="n"/>
      <c r="C1945" s="5" t="n"/>
      <c r="D1945" s="14" t="n"/>
      <c r="E1945" s="5" t="n"/>
      <c r="F1945" s="6">
        <f>IF(B1945&amp;""="","",IFERROR(INDEX('المستفيدون'!$B$6:$B$505,MATCH(B1945&amp;"",'المستفيدون'!$A$6:$A$505,0))&amp;"","كود غير موجود"))</f>
        <v/>
      </c>
      <c r="G1945" s="6">
        <f>IF(F1945="كود غير موجود","راجع الكود",IF(AND(N(D1945)&gt;0,NOT(ISNUMBER(A1945))),"بدون تاريخ",""))</f>
        <v/>
      </c>
    </row>
    <row r="1946">
      <c r="A1946" s="17" t="n"/>
      <c r="B1946" s="5" t="n"/>
      <c r="C1946" s="5" t="n"/>
      <c r="D1946" s="14" t="n"/>
      <c r="E1946" s="5" t="n"/>
      <c r="F1946" s="6">
        <f>IF(B1946&amp;""="","",IFERROR(INDEX('المستفيدون'!$B$6:$B$505,MATCH(B1946&amp;"",'المستفيدون'!$A$6:$A$505,0))&amp;"","كود غير موجود"))</f>
        <v/>
      </c>
      <c r="G1946" s="6">
        <f>IF(F1946="كود غير موجود","راجع الكود",IF(AND(N(D1946)&gt;0,NOT(ISNUMBER(A1946))),"بدون تاريخ",""))</f>
        <v/>
      </c>
    </row>
    <row r="1947">
      <c r="A1947" s="17" t="n"/>
      <c r="B1947" s="5" t="n"/>
      <c r="C1947" s="5" t="n"/>
      <c r="D1947" s="14" t="n"/>
      <c r="E1947" s="5" t="n"/>
      <c r="F1947" s="6">
        <f>IF(B1947&amp;""="","",IFERROR(INDEX('المستفيدون'!$B$6:$B$505,MATCH(B1947&amp;"",'المستفيدون'!$A$6:$A$505,0))&amp;"","كود غير موجود"))</f>
        <v/>
      </c>
      <c r="G1947" s="6">
        <f>IF(F1947="كود غير موجود","راجع الكود",IF(AND(N(D1947)&gt;0,NOT(ISNUMBER(A1947))),"بدون تاريخ",""))</f>
        <v/>
      </c>
    </row>
    <row r="1948">
      <c r="A1948" s="17" t="n"/>
      <c r="B1948" s="5" t="n"/>
      <c r="C1948" s="5" t="n"/>
      <c r="D1948" s="14" t="n"/>
      <c r="E1948" s="5" t="n"/>
      <c r="F1948" s="6">
        <f>IF(B1948&amp;""="","",IFERROR(INDEX('المستفيدون'!$B$6:$B$505,MATCH(B1948&amp;"",'المستفيدون'!$A$6:$A$505,0))&amp;"","كود غير موجود"))</f>
        <v/>
      </c>
      <c r="G1948" s="6">
        <f>IF(F1948="كود غير موجود","راجع الكود",IF(AND(N(D1948)&gt;0,NOT(ISNUMBER(A1948))),"بدون تاريخ",""))</f>
        <v/>
      </c>
    </row>
    <row r="1949">
      <c r="A1949" s="17" t="n"/>
      <c r="B1949" s="5" t="n"/>
      <c r="C1949" s="5" t="n"/>
      <c r="D1949" s="14" t="n"/>
      <c r="E1949" s="5" t="n"/>
      <c r="F1949" s="6">
        <f>IF(B1949&amp;""="","",IFERROR(INDEX('المستفيدون'!$B$6:$B$505,MATCH(B1949&amp;"",'المستفيدون'!$A$6:$A$505,0))&amp;"","كود غير موجود"))</f>
        <v/>
      </c>
      <c r="G1949" s="6">
        <f>IF(F1949="كود غير موجود","راجع الكود",IF(AND(N(D1949)&gt;0,NOT(ISNUMBER(A1949))),"بدون تاريخ",""))</f>
        <v/>
      </c>
    </row>
    <row r="1950">
      <c r="A1950" s="17" t="n"/>
      <c r="B1950" s="5" t="n"/>
      <c r="C1950" s="5" t="n"/>
      <c r="D1950" s="14" t="n"/>
      <c r="E1950" s="5" t="n"/>
      <c r="F1950" s="6">
        <f>IF(B1950&amp;""="","",IFERROR(INDEX('المستفيدون'!$B$6:$B$505,MATCH(B1950&amp;"",'المستفيدون'!$A$6:$A$505,0))&amp;"","كود غير موجود"))</f>
        <v/>
      </c>
      <c r="G1950" s="6">
        <f>IF(F1950="كود غير موجود","راجع الكود",IF(AND(N(D1950)&gt;0,NOT(ISNUMBER(A1950))),"بدون تاريخ",""))</f>
        <v/>
      </c>
    </row>
    <row r="1951">
      <c r="A1951" s="17" t="n"/>
      <c r="B1951" s="5" t="n"/>
      <c r="C1951" s="5" t="n"/>
      <c r="D1951" s="14" t="n"/>
      <c r="E1951" s="5" t="n"/>
      <c r="F1951" s="6">
        <f>IF(B1951&amp;""="","",IFERROR(INDEX('المستفيدون'!$B$6:$B$505,MATCH(B1951&amp;"",'المستفيدون'!$A$6:$A$505,0))&amp;"","كود غير موجود"))</f>
        <v/>
      </c>
      <c r="G1951" s="6">
        <f>IF(F1951="كود غير موجود","راجع الكود",IF(AND(N(D1951)&gt;0,NOT(ISNUMBER(A1951))),"بدون تاريخ",""))</f>
        <v/>
      </c>
    </row>
    <row r="1952">
      <c r="A1952" s="17" t="n"/>
      <c r="B1952" s="5" t="n"/>
      <c r="C1952" s="5" t="n"/>
      <c r="D1952" s="14" t="n"/>
      <c r="E1952" s="5" t="n"/>
      <c r="F1952" s="6">
        <f>IF(B1952&amp;""="","",IFERROR(INDEX('المستفيدون'!$B$6:$B$505,MATCH(B1952&amp;"",'المستفيدون'!$A$6:$A$505,0))&amp;"","كود غير موجود"))</f>
        <v/>
      </c>
      <c r="G1952" s="6">
        <f>IF(F1952="كود غير موجود","راجع الكود",IF(AND(N(D1952)&gt;0,NOT(ISNUMBER(A1952))),"بدون تاريخ",""))</f>
        <v/>
      </c>
    </row>
    <row r="1953">
      <c r="A1953" s="17" t="n"/>
      <c r="B1953" s="5" t="n"/>
      <c r="C1953" s="5" t="n"/>
      <c r="D1953" s="14" t="n"/>
      <c r="E1953" s="5" t="n"/>
      <c r="F1953" s="6">
        <f>IF(B1953&amp;""="","",IFERROR(INDEX('المستفيدون'!$B$6:$B$505,MATCH(B1953&amp;"",'المستفيدون'!$A$6:$A$505,0))&amp;"","كود غير موجود"))</f>
        <v/>
      </c>
      <c r="G1953" s="6">
        <f>IF(F1953="كود غير موجود","راجع الكود",IF(AND(N(D1953)&gt;0,NOT(ISNUMBER(A1953))),"بدون تاريخ",""))</f>
        <v/>
      </c>
    </row>
    <row r="1954">
      <c r="A1954" s="17" t="n"/>
      <c r="B1954" s="5" t="n"/>
      <c r="C1954" s="5" t="n"/>
      <c r="D1954" s="14" t="n"/>
      <c r="E1954" s="5" t="n"/>
      <c r="F1954" s="6">
        <f>IF(B1954&amp;""="","",IFERROR(INDEX('المستفيدون'!$B$6:$B$505,MATCH(B1954&amp;"",'المستفيدون'!$A$6:$A$505,0))&amp;"","كود غير موجود"))</f>
        <v/>
      </c>
      <c r="G1954" s="6">
        <f>IF(F1954="كود غير موجود","راجع الكود",IF(AND(N(D1954)&gt;0,NOT(ISNUMBER(A1954))),"بدون تاريخ",""))</f>
        <v/>
      </c>
    </row>
    <row r="1955">
      <c r="A1955" s="17" t="n"/>
      <c r="B1955" s="5" t="n"/>
      <c r="C1955" s="5" t="n"/>
      <c r="D1955" s="14" t="n"/>
      <c r="E1955" s="5" t="n"/>
      <c r="F1955" s="6">
        <f>IF(B1955&amp;""="","",IFERROR(INDEX('المستفيدون'!$B$6:$B$505,MATCH(B1955&amp;"",'المستفيدون'!$A$6:$A$505,0))&amp;"","كود غير موجود"))</f>
        <v/>
      </c>
      <c r="G1955" s="6">
        <f>IF(F1955="كود غير موجود","راجع الكود",IF(AND(N(D1955)&gt;0,NOT(ISNUMBER(A1955))),"بدون تاريخ",""))</f>
        <v/>
      </c>
    </row>
    <row r="1956">
      <c r="A1956" s="17" t="n"/>
      <c r="B1956" s="5" t="n"/>
      <c r="C1956" s="5" t="n"/>
      <c r="D1956" s="14" t="n"/>
      <c r="E1956" s="5" t="n"/>
      <c r="F1956" s="6">
        <f>IF(B1956&amp;""="","",IFERROR(INDEX('المستفيدون'!$B$6:$B$505,MATCH(B1956&amp;"",'المستفيدون'!$A$6:$A$505,0))&amp;"","كود غير موجود"))</f>
        <v/>
      </c>
      <c r="G1956" s="6">
        <f>IF(F1956="كود غير موجود","راجع الكود",IF(AND(N(D1956)&gt;0,NOT(ISNUMBER(A1956))),"بدون تاريخ",""))</f>
        <v/>
      </c>
    </row>
    <row r="1957">
      <c r="A1957" s="17" t="n"/>
      <c r="B1957" s="5" t="n"/>
      <c r="C1957" s="5" t="n"/>
      <c r="D1957" s="14" t="n"/>
      <c r="E1957" s="5" t="n"/>
      <c r="F1957" s="6">
        <f>IF(B1957&amp;""="","",IFERROR(INDEX('المستفيدون'!$B$6:$B$505,MATCH(B1957&amp;"",'المستفيدون'!$A$6:$A$505,0))&amp;"","كود غير موجود"))</f>
        <v/>
      </c>
      <c r="G1957" s="6">
        <f>IF(F1957="كود غير موجود","راجع الكود",IF(AND(N(D1957)&gt;0,NOT(ISNUMBER(A1957))),"بدون تاريخ",""))</f>
        <v/>
      </c>
    </row>
    <row r="1958">
      <c r="A1958" s="17" t="n"/>
      <c r="B1958" s="5" t="n"/>
      <c r="C1958" s="5" t="n"/>
      <c r="D1958" s="14" t="n"/>
      <c r="E1958" s="5" t="n"/>
      <c r="F1958" s="6">
        <f>IF(B1958&amp;""="","",IFERROR(INDEX('المستفيدون'!$B$6:$B$505,MATCH(B1958&amp;"",'المستفيدون'!$A$6:$A$505,0))&amp;"","كود غير موجود"))</f>
        <v/>
      </c>
      <c r="G1958" s="6">
        <f>IF(F1958="كود غير موجود","راجع الكود",IF(AND(N(D1958)&gt;0,NOT(ISNUMBER(A1958))),"بدون تاريخ",""))</f>
        <v/>
      </c>
    </row>
    <row r="1959">
      <c r="A1959" s="17" t="n"/>
      <c r="B1959" s="5" t="n"/>
      <c r="C1959" s="5" t="n"/>
      <c r="D1959" s="14" t="n"/>
      <c r="E1959" s="5" t="n"/>
      <c r="F1959" s="6">
        <f>IF(B1959&amp;""="","",IFERROR(INDEX('المستفيدون'!$B$6:$B$505,MATCH(B1959&amp;"",'المستفيدون'!$A$6:$A$505,0))&amp;"","كود غير موجود"))</f>
        <v/>
      </c>
      <c r="G1959" s="6">
        <f>IF(F1959="كود غير موجود","راجع الكود",IF(AND(N(D1959)&gt;0,NOT(ISNUMBER(A1959))),"بدون تاريخ",""))</f>
        <v/>
      </c>
    </row>
    <row r="1960">
      <c r="A1960" s="17" t="n"/>
      <c r="B1960" s="5" t="n"/>
      <c r="C1960" s="5" t="n"/>
      <c r="D1960" s="14" t="n"/>
      <c r="E1960" s="5" t="n"/>
      <c r="F1960" s="6">
        <f>IF(B1960&amp;""="","",IFERROR(INDEX('المستفيدون'!$B$6:$B$505,MATCH(B1960&amp;"",'المستفيدون'!$A$6:$A$505,0))&amp;"","كود غير موجود"))</f>
        <v/>
      </c>
      <c r="G1960" s="6">
        <f>IF(F1960="كود غير موجود","راجع الكود",IF(AND(N(D1960)&gt;0,NOT(ISNUMBER(A1960))),"بدون تاريخ",""))</f>
        <v/>
      </c>
    </row>
    <row r="1961">
      <c r="A1961" s="17" t="n"/>
      <c r="B1961" s="5" t="n"/>
      <c r="C1961" s="5" t="n"/>
      <c r="D1961" s="14" t="n"/>
      <c r="E1961" s="5" t="n"/>
      <c r="F1961" s="6">
        <f>IF(B1961&amp;""="","",IFERROR(INDEX('المستفيدون'!$B$6:$B$505,MATCH(B1961&amp;"",'المستفيدون'!$A$6:$A$505,0))&amp;"","كود غير موجود"))</f>
        <v/>
      </c>
      <c r="G1961" s="6">
        <f>IF(F1961="كود غير موجود","راجع الكود",IF(AND(N(D1961)&gt;0,NOT(ISNUMBER(A1961))),"بدون تاريخ",""))</f>
        <v/>
      </c>
    </row>
    <row r="1962">
      <c r="A1962" s="17" t="n"/>
      <c r="B1962" s="5" t="n"/>
      <c r="C1962" s="5" t="n"/>
      <c r="D1962" s="14" t="n"/>
      <c r="E1962" s="5" t="n"/>
      <c r="F1962" s="6">
        <f>IF(B1962&amp;""="","",IFERROR(INDEX('المستفيدون'!$B$6:$B$505,MATCH(B1962&amp;"",'المستفيدون'!$A$6:$A$505,0))&amp;"","كود غير موجود"))</f>
        <v/>
      </c>
      <c r="G1962" s="6">
        <f>IF(F1962="كود غير موجود","راجع الكود",IF(AND(N(D1962)&gt;0,NOT(ISNUMBER(A1962))),"بدون تاريخ",""))</f>
        <v/>
      </c>
    </row>
    <row r="1963">
      <c r="A1963" s="17" t="n"/>
      <c r="B1963" s="5" t="n"/>
      <c r="C1963" s="5" t="n"/>
      <c r="D1963" s="14" t="n"/>
      <c r="E1963" s="5" t="n"/>
      <c r="F1963" s="6">
        <f>IF(B1963&amp;""="","",IFERROR(INDEX('المستفيدون'!$B$6:$B$505,MATCH(B1963&amp;"",'المستفيدون'!$A$6:$A$505,0))&amp;"","كود غير موجود"))</f>
        <v/>
      </c>
      <c r="G1963" s="6">
        <f>IF(F1963="كود غير موجود","راجع الكود",IF(AND(N(D1963)&gt;0,NOT(ISNUMBER(A1963))),"بدون تاريخ",""))</f>
        <v/>
      </c>
    </row>
    <row r="1964">
      <c r="A1964" s="17" t="n"/>
      <c r="B1964" s="5" t="n"/>
      <c r="C1964" s="5" t="n"/>
      <c r="D1964" s="14" t="n"/>
      <c r="E1964" s="5" t="n"/>
      <c r="F1964" s="6">
        <f>IF(B1964&amp;""="","",IFERROR(INDEX('المستفيدون'!$B$6:$B$505,MATCH(B1964&amp;"",'المستفيدون'!$A$6:$A$505,0))&amp;"","كود غير موجود"))</f>
        <v/>
      </c>
      <c r="G1964" s="6">
        <f>IF(F1964="كود غير موجود","راجع الكود",IF(AND(N(D1964)&gt;0,NOT(ISNUMBER(A1964))),"بدون تاريخ",""))</f>
        <v/>
      </c>
    </row>
    <row r="1965">
      <c r="A1965" s="17" t="n"/>
      <c r="B1965" s="5" t="n"/>
      <c r="C1965" s="5" t="n"/>
      <c r="D1965" s="14" t="n"/>
      <c r="E1965" s="5" t="n"/>
      <c r="F1965" s="6">
        <f>IF(B1965&amp;""="","",IFERROR(INDEX('المستفيدون'!$B$6:$B$505,MATCH(B1965&amp;"",'المستفيدون'!$A$6:$A$505,0))&amp;"","كود غير موجود"))</f>
        <v/>
      </c>
      <c r="G1965" s="6">
        <f>IF(F1965="كود غير موجود","راجع الكود",IF(AND(N(D1965)&gt;0,NOT(ISNUMBER(A1965))),"بدون تاريخ",""))</f>
        <v/>
      </c>
    </row>
    <row r="1966">
      <c r="A1966" s="17" t="n"/>
      <c r="B1966" s="5" t="n"/>
      <c r="C1966" s="5" t="n"/>
      <c r="D1966" s="14" t="n"/>
      <c r="E1966" s="5" t="n"/>
      <c r="F1966" s="6">
        <f>IF(B1966&amp;""="","",IFERROR(INDEX('المستفيدون'!$B$6:$B$505,MATCH(B1966&amp;"",'المستفيدون'!$A$6:$A$505,0))&amp;"","كود غير موجود"))</f>
        <v/>
      </c>
      <c r="G1966" s="6">
        <f>IF(F1966="كود غير موجود","راجع الكود",IF(AND(N(D1966)&gt;0,NOT(ISNUMBER(A1966))),"بدون تاريخ",""))</f>
        <v/>
      </c>
    </row>
    <row r="1967">
      <c r="A1967" s="17" t="n"/>
      <c r="B1967" s="5" t="n"/>
      <c r="C1967" s="5" t="n"/>
      <c r="D1967" s="14" t="n"/>
      <c r="E1967" s="5" t="n"/>
      <c r="F1967" s="6">
        <f>IF(B1967&amp;""="","",IFERROR(INDEX('المستفيدون'!$B$6:$B$505,MATCH(B1967&amp;"",'المستفيدون'!$A$6:$A$505,0))&amp;"","كود غير موجود"))</f>
        <v/>
      </c>
      <c r="G1967" s="6">
        <f>IF(F1967="كود غير موجود","راجع الكود",IF(AND(N(D1967)&gt;0,NOT(ISNUMBER(A1967))),"بدون تاريخ",""))</f>
        <v/>
      </c>
    </row>
    <row r="1968">
      <c r="A1968" s="17" t="n"/>
      <c r="B1968" s="5" t="n"/>
      <c r="C1968" s="5" t="n"/>
      <c r="D1968" s="14" t="n"/>
      <c r="E1968" s="5" t="n"/>
      <c r="F1968" s="6">
        <f>IF(B1968&amp;""="","",IFERROR(INDEX('المستفيدون'!$B$6:$B$505,MATCH(B1968&amp;"",'المستفيدون'!$A$6:$A$505,0))&amp;"","كود غير موجود"))</f>
        <v/>
      </c>
      <c r="G1968" s="6">
        <f>IF(F1968="كود غير موجود","راجع الكود",IF(AND(N(D1968)&gt;0,NOT(ISNUMBER(A1968))),"بدون تاريخ",""))</f>
        <v/>
      </c>
    </row>
    <row r="1969">
      <c r="A1969" s="17" t="n"/>
      <c r="B1969" s="5" t="n"/>
      <c r="C1969" s="5" t="n"/>
      <c r="D1969" s="14" t="n"/>
      <c r="E1969" s="5" t="n"/>
      <c r="F1969" s="6">
        <f>IF(B1969&amp;""="","",IFERROR(INDEX('المستفيدون'!$B$6:$B$505,MATCH(B1969&amp;"",'المستفيدون'!$A$6:$A$505,0))&amp;"","كود غير موجود"))</f>
        <v/>
      </c>
      <c r="G1969" s="6">
        <f>IF(F1969="كود غير موجود","راجع الكود",IF(AND(N(D1969)&gt;0,NOT(ISNUMBER(A1969))),"بدون تاريخ",""))</f>
        <v/>
      </c>
    </row>
    <row r="1970">
      <c r="A1970" s="17" t="n"/>
      <c r="B1970" s="5" t="n"/>
      <c r="C1970" s="5" t="n"/>
      <c r="D1970" s="14" t="n"/>
      <c r="E1970" s="5" t="n"/>
      <c r="F1970" s="6">
        <f>IF(B1970&amp;""="","",IFERROR(INDEX('المستفيدون'!$B$6:$B$505,MATCH(B1970&amp;"",'المستفيدون'!$A$6:$A$505,0))&amp;"","كود غير موجود"))</f>
        <v/>
      </c>
      <c r="G1970" s="6">
        <f>IF(F1970="كود غير موجود","راجع الكود",IF(AND(N(D1970)&gt;0,NOT(ISNUMBER(A1970))),"بدون تاريخ",""))</f>
        <v/>
      </c>
    </row>
    <row r="1971">
      <c r="A1971" s="17" t="n"/>
      <c r="B1971" s="5" t="n"/>
      <c r="C1971" s="5" t="n"/>
      <c r="D1971" s="14" t="n"/>
      <c r="E1971" s="5" t="n"/>
      <c r="F1971" s="6">
        <f>IF(B1971&amp;""="","",IFERROR(INDEX('المستفيدون'!$B$6:$B$505,MATCH(B1971&amp;"",'المستفيدون'!$A$6:$A$505,0))&amp;"","كود غير موجود"))</f>
        <v/>
      </c>
      <c r="G1971" s="6">
        <f>IF(F1971="كود غير موجود","راجع الكود",IF(AND(N(D1971)&gt;0,NOT(ISNUMBER(A1971))),"بدون تاريخ",""))</f>
        <v/>
      </c>
    </row>
    <row r="1972">
      <c r="A1972" s="17" t="n"/>
      <c r="B1972" s="5" t="n"/>
      <c r="C1972" s="5" t="n"/>
      <c r="D1972" s="14" t="n"/>
      <c r="E1972" s="5" t="n"/>
      <c r="F1972" s="6">
        <f>IF(B1972&amp;""="","",IFERROR(INDEX('المستفيدون'!$B$6:$B$505,MATCH(B1972&amp;"",'المستفيدون'!$A$6:$A$505,0))&amp;"","كود غير موجود"))</f>
        <v/>
      </c>
      <c r="G1972" s="6">
        <f>IF(F1972="كود غير موجود","راجع الكود",IF(AND(N(D1972)&gt;0,NOT(ISNUMBER(A1972))),"بدون تاريخ",""))</f>
        <v/>
      </c>
    </row>
    <row r="1973">
      <c r="A1973" s="17" t="n"/>
      <c r="B1973" s="5" t="n"/>
      <c r="C1973" s="5" t="n"/>
      <c r="D1973" s="14" t="n"/>
      <c r="E1973" s="5" t="n"/>
      <c r="F1973" s="6">
        <f>IF(B1973&amp;""="","",IFERROR(INDEX('المستفيدون'!$B$6:$B$505,MATCH(B1973&amp;"",'المستفيدون'!$A$6:$A$505,0))&amp;"","كود غير موجود"))</f>
        <v/>
      </c>
      <c r="G1973" s="6">
        <f>IF(F1973="كود غير موجود","راجع الكود",IF(AND(N(D1973)&gt;0,NOT(ISNUMBER(A1973))),"بدون تاريخ",""))</f>
        <v/>
      </c>
    </row>
    <row r="1974">
      <c r="A1974" s="17" t="n"/>
      <c r="B1974" s="5" t="n"/>
      <c r="C1974" s="5" t="n"/>
      <c r="D1974" s="14" t="n"/>
      <c r="E1974" s="5" t="n"/>
      <c r="F1974" s="6">
        <f>IF(B1974&amp;""="","",IFERROR(INDEX('المستفيدون'!$B$6:$B$505,MATCH(B1974&amp;"",'المستفيدون'!$A$6:$A$505,0))&amp;"","كود غير موجود"))</f>
        <v/>
      </c>
      <c r="G1974" s="6">
        <f>IF(F1974="كود غير موجود","راجع الكود",IF(AND(N(D1974)&gt;0,NOT(ISNUMBER(A1974))),"بدون تاريخ",""))</f>
        <v/>
      </c>
    </row>
    <row r="1975">
      <c r="A1975" s="17" t="n"/>
      <c r="B1975" s="5" t="n"/>
      <c r="C1975" s="5" t="n"/>
      <c r="D1975" s="14" t="n"/>
      <c r="E1975" s="5" t="n"/>
      <c r="F1975" s="6">
        <f>IF(B1975&amp;""="","",IFERROR(INDEX('المستفيدون'!$B$6:$B$505,MATCH(B1975&amp;"",'المستفيدون'!$A$6:$A$505,0))&amp;"","كود غير موجود"))</f>
        <v/>
      </c>
      <c r="G1975" s="6">
        <f>IF(F1975="كود غير موجود","راجع الكود",IF(AND(N(D1975)&gt;0,NOT(ISNUMBER(A1975))),"بدون تاريخ",""))</f>
        <v/>
      </c>
    </row>
    <row r="1976">
      <c r="A1976" s="17" t="n"/>
      <c r="B1976" s="5" t="n"/>
      <c r="C1976" s="5" t="n"/>
      <c r="D1976" s="14" t="n"/>
      <c r="E1976" s="5" t="n"/>
      <c r="F1976" s="6">
        <f>IF(B1976&amp;""="","",IFERROR(INDEX('المستفيدون'!$B$6:$B$505,MATCH(B1976&amp;"",'المستفيدون'!$A$6:$A$505,0))&amp;"","كود غير موجود"))</f>
        <v/>
      </c>
      <c r="G1976" s="6">
        <f>IF(F1976="كود غير موجود","راجع الكود",IF(AND(N(D1976)&gt;0,NOT(ISNUMBER(A1976))),"بدون تاريخ",""))</f>
        <v/>
      </c>
    </row>
    <row r="1977">
      <c r="A1977" s="17" t="n"/>
      <c r="B1977" s="5" t="n"/>
      <c r="C1977" s="5" t="n"/>
      <c r="D1977" s="14" t="n"/>
      <c r="E1977" s="5" t="n"/>
      <c r="F1977" s="6">
        <f>IF(B1977&amp;""="","",IFERROR(INDEX('المستفيدون'!$B$6:$B$505,MATCH(B1977&amp;"",'المستفيدون'!$A$6:$A$505,0))&amp;"","كود غير موجود"))</f>
        <v/>
      </c>
      <c r="G1977" s="6">
        <f>IF(F1977="كود غير موجود","راجع الكود",IF(AND(N(D1977)&gt;0,NOT(ISNUMBER(A1977))),"بدون تاريخ",""))</f>
        <v/>
      </c>
    </row>
    <row r="1978">
      <c r="A1978" s="17" t="n"/>
      <c r="B1978" s="5" t="n"/>
      <c r="C1978" s="5" t="n"/>
      <c r="D1978" s="14" t="n"/>
      <c r="E1978" s="5" t="n"/>
      <c r="F1978" s="6">
        <f>IF(B1978&amp;""="","",IFERROR(INDEX('المستفيدون'!$B$6:$B$505,MATCH(B1978&amp;"",'المستفيدون'!$A$6:$A$505,0))&amp;"","كود غير موجود"))</f>
        <v/>
      </c>
      <c r="G1978" s="6">
        <f>IF(F1978="كود غير موجود","راجع الكود",IF(AND(N(D1978)&gt;0,NOT(ISNUMBER(A1978))),"بدون تاريخ",""))</f>
        <v/>
      </c>
    </row>
    <row r="1979">
      <c r="A1979" s="17" t="n"/>
      <c r="B1979" s="5" t="n"/>
      <c r="C1979" s="5" t="n"/>
      <c r="D1979" s="14" t="n"/>
      <c r="E1979" s="5" t="n"/>
      <c r="F1979" s="6">
        <f>IF(B1979&amp;""="","",IFERROR(INDEX('المستفيدون'!$B$6:$B$505,MATCH(B1979&amp;"",'المستفيدون'!$A$6:$A$505,0))&amp;"","كود غير موجود"))</f>
        <v/>
      </c>
      <c r="G1979" s="6">
        <f>IF(F1979="كود غير موجود","راجع الكود",IF(AND(N(D1979)&gt;0,NOT(ISNUMBER(A1979))),"بدون تاريخ",""))</f>
        <v/>
      </c>
    </row>
    <row r="1980">
      <c r="A1980" s="17" t="n"/>
      <c r="B1980" s="5" t="n"/>
      <c r="C1980" s="5" t="n"/>
      <c r="D1980" s="14" t="n"/>
      <c r="E1980" s="5" t="n"/>
      <c r="F1980" s="6">
        <f>IF(B1980&amp;""="","",IFERROR(INDEX('المستفيدون'!$B$6:$B$505,MATCH(B1980&amp;"",'المستفيدون'!$A$6:$A$505,0))&amp;"","كود غير موجود"))</f>
        <v/>
      </c>
      <c r="G1980" s="6">
        <f>IF(F1980="كود غير موجود","راجع الكود",IF(AND(N(D1980)&gt;0,NOT(ISNUMBER(A1980))),"بدون تاريخ",""))</f>
        <v/>
      </c>
    </row>
    <row r="1981">
      <c r="A1981" s="17" t="n"/>
      <c r="B1981" s="5" t="n"/>
      <c r="C1981" s="5" t="n"/>
      <c r="D1981" s="14" t="n"/>
      <c r="E1981" s="5" t="n"/>
      <c r="F1981" s="6">
        <f>IF(B1981&amp;""="","",IFERROR(INDEX('المستفيدون'!$B$6:$B$505,MATCH(B1981&amp;"",'المستفيدون'!$A$6:$A$505,0))&amp;"","كود غير موجود"))</f>
        <v/>
      </c>
      <c r="G1981" s="6">
        <f>IF(F1981="كود غير موجود","راجع الكود",IF(AND(N(D1981)&gt;0,NOT(ISNUMBER(A1981))),"بدون تاريخ",""))</f>
        <v/>
      </c>
    </row>
    <row r="1982">
      <c r="A1982" s="17" t="n"/>
      <c r="B1982" s="5" t="n"/>
      <c r="C1982" s="5" t="n"/>
      <c r="D1982" s="14" t="n"/>
      <c r="E1982" s="5" t="n"/>
      <c r="F1982" s="6">
        <f>IF(B1982&amp;""="","",IFERROR(INDEX('المستفيدون'!$B$6:$B$505,MATCH(B1982&amp;"",'المستفيدون'!$A$6:$A$505,0))&amp;"","كود غير موجود"))</f>
        <v/>
      </c>
      <c r="G1982" s="6">
        <f>IF(F1982="كود غير موجود","راجع الكود",IF(AND(N(D1982)&gt;0,NOT(ISNUMBER(A1982))),"بدون تاريخ",""))</f>
        <v/>
      </c>
    </row>
    <row r="1983">
      <c r="A1983" s="17" t="n"/>
      <c r="B1983" s="5" t="n"/>
      <c r="C1983" s="5" t="n"/>
      <c r="D1983" s="14" t="n"/>
      <c r="E1983" s="5" t="n"/>
      <c r="F1983" s="6">
        <f>IF(B1983&amp;""="","",IFERROR(INDEX('المستفيدون'!$B$6:$B$505,MATCH(B1983&amp;"",'المستفيدون'!$A$6:$A$505,0))&amp;"","كود غير موجود"))</f>
        <v/>
      </c>
      <c r="G1983" s="6">
        <f>IF(F1983="كود غير موجود","راجع الكود",IF(AND(N(D1983)&gt;0,NOT(ISNUMBER(A1983))),"بدون تاريخ",""))</f>
        <v/>
      </c>
    </row>
    <row r="1984">
      <c r="A1984" s="17" t="n"/>
      <c r="B1984" s="5" t="n"/>
      <c r="C1984" s="5" t="n"/>
      <c r="D1984" s="14" t="n"/>
      <c r="E1984" s="5" t="n"/>
      <c r="F1984" s="6">
        <f>IF(B1984&amp;""="","",IFERROR(INDEX('المستفيدون'!$B$6:$B$505,MATCH(B1984&amp;"",'المستفيدون'!$A$6:$A$505,0))&amp;"","كود غير موجود"))</f>
        <v/>
      </c>
      <c r="G1984" s="6">
        <f>IF(F1984="كود غير موجود","راجع الكود",IF(AND(N(D1984)&gt;0,NOT(ISNUMBER(A1984))),"بدون تاريخ",""))</f>
        <v/>
      </c>
    </row>
    <row r="1985">
      <c r="A1985" s="17" t="n"/>
      <c r="B1985" s="5" t="n"/>
      <c r="C1985" s="5" t="n"/>
      <c r="D1985" s="14" t="n"/>
      <c r="E1985" s="5" t="n"/>
      <c r="F1985" s="6">
        <f>IF(B1985&amp;""="","",IFERROR(INDEX('المستفيدون'!$B$6:$B$505,MATCH(B1985&amp;"",'المستفيدون'!$A$6:$A$505,0))&amp;"","كود غير موجود"))</f>
        <v/>
      </c>
      <c r="G1985" s="6">
        <f>IF(F1985="كود غير موجود","راجع الكود",IF(AND(N(D1985)&gt;0,NOT(ISNUMBER(A1985))),"بدون تاريخ",""))</f>
        <v/>
      </c>
    </row>
    <row r="1986">
      <c r="A1986" s="17" t="n"/>
      <c r="B1986" s="5" t="n"/>
      <c r="C1986" s="5" t="n"/>
      <c r="D1986" s="14" t="n"/>
      <c r="E1986" s="5" t="n"/>
      <c r="F1986" s="6">
        <f>IF(B1986&amp;""="","",IFERROR(INDEX('المستفيدون'!$B$6:$B$505,MATCH(B1986&amp;"",'المستفيدون'!$A$6:$A$505,0))&amp;"","كود غير موجود"))</f>
        <v/>
      </c>
      <c r="G1986" s="6">
        <f>IF(F1986="كود غير موجود","راجع الكود",IF(AND(N(D1986)&gt;0,NOT(ISNUMBER(A1986))),"بدون تاريخ",""))</f>
        <v/>
      </c>
    </row>
    <row r="1987">
      <c r="A1987" s="17" t="n"/>
      <c r="B1987" s="5" t="n"/>
      <c r="C1987" s="5" t="n"/>
      <c r="D1987" s="14" t="n"/>
      <c r="E1987" s="5" t="n"/>
      <c r="F1987" s="6">
        <f>IF(B1987&amp;""="","",IFERROR(INDEX('المستفيدون'!$B$6:$B$505,MATCH(B1987&amp;"",'المستفيدون'!$A$6:$A$505,0))&amp;"","كود غير موجود"))</f>
        <v/>
      </c>
      <c r="G1987" s="6">
        <f>IF(F1987="كود غير موجود","راجع الكود",IF(AND(N(D1987)&gt;0,NOT(ISNUMBER(A1987))),"بدون تاريخ",""))</f>
        <v/>
      </c>
    </row>
    <row r="1988">
      <c r="A1988" s="17" t="n"/>
      <c r="B1988" s="5" t="n"/>
      <c r="C1988" s="5" t="n"/>
      <c r="D1988" s="14" t="n"/>
      <c r="E1988" s="5" t="n"/>
      <c r="F1988" s="6">
        <f>IF(B1988&amp;""="","",IFERROR(INDEX('المستفيدون'!$B$6:$B$505,MATCH(B1988&amp;"",'المستفيدون'!$A$6:$A$505,0))&amp;"","كود غير موجود"))</f>
        <v/>
      </c>
      <c r="G1988" s="6">
        <f>IF(F1988="كود غير موجود","راجع الكود",IF(AND(N(D1988)&gt;0,NOT(ISNUMBER(A1988))),"بدون تاريخ",""))</f>
        <v/>
      </c>
    </row>
    <row r="1989">
      <c r="A1989" s="17" t="n"/>
      <c r="B1989" s="5" t="n"/>
      <c r="C1989" s="5" t="n"/>
      <c r="D1989" s="14" t="n"/>
      <c r="E1989" s="5" t="n"/>
      <c r="F1989" s="6">
        <f>IF(B1989&amp;""="","",IFERROR(INDEX('المستفيدون'!$B$6:$B$505,MATCH(B1989&amp;"",'المستفيدون'!$A$6:$A$505,0))&amp;"","كود غير موجود"))</f>
        <v/>
      </c>
      <c r="G1989" s="6">
        <f>IF(F1989="كود غير موجود","راجع الكود",IF(AND(N(D1989)&gt;0,NOT(ISNUMBER(A1989))),"بدون تاريخ",""))</f>
        <v/>
      </c>
    </row>
    <row r="1990">
      <c r="A1990" s="17" t="n"/>
      <c r="B1990" s="5" t="n"/>
      <c r="C1990" s="5" t="n"/>
      <c r="D1990" s="14" t="n"/>
      <c r="E1990" s="5" t="n"/>
      <c r="F1990" s="6">
        <f>IF(B1990&amp;""="","",IFERROR(INDEX('المستفيدون'!$B$6:$B$505,MATCH(B1990&amp;"",'المستفيدون'!$A$6:$A$505,0))&amp;"","كود غير موجود"))</f>
        <v/>
      </c>
      <c r="G1990" s="6">
        <f>IF(F1990="كود غير موجود","راجع الكود",IF(AND(N(D1990)&gt;0,NOT(ISNUMBER(A1990))),"بدون تاريخ",""))</f>
        <v/>
      </c>
    </row>
    <row r="1991">
      <c r="A1991" s="17" t="n"/>
      <c r="B1991" s="5" t="n"/>
      <c r="C1991" s="5" t="n"/>
      <c r="D1991" s="14" t="n"/>
      <c r="E1991" s="5" t="n"/>
      <c r="F1991" s="6">
        <f>IF(B1991&amp;""="","",IFERROR(INDEX('المستفيدون'!$B$6:$B$505,MATCH(B1991&amp;"",'المستفيدون'!$A$6:$A$505,0))&amp;"","كود غير موجود"))</f>
        <v/>
      </c>
      <c r="G1991" s="6">
        <f>IF(F1991="كود غير موجود","راجع الكود",IF(AND(N(D1991)&gt;0,NOT(ISNUMBER(A1991))),"بدون تاريخ",""))</f>
        <v/>
      </c>
    </row>
    <row r="1992">
      <c r="A1992" s="17" t="n"/>
      <c r="B1992" s="5" t="n"/>
      <c r="C1992" s="5" t="n"/>
      <c r="D1992" s="14" t="n"/>
      <c r="E1992" s="5" t="n"/>
      <c r="F1992" s="6">
        <f>IF(B1992&amp;""="","",IFERROR(INDEX('المستفيدون'!$B$6:$B$505,MATCH(B1992&amp;"",'المستفيدون'!$A$6:$A$505,0))&amp;"","كود غير موجود"))</f>
        <v/>
      </c>
      <c r="G1992" s="6">
        <f>IF(F1992="كود غير موجود","راجع الكود",IF(AND(N(D1992)&gt;0,NOT(ISNUMBER(A1992))),"بدون تاريخ",""))</f>
        <v/>
      </c>
    </row>
    <row r="1993">
      <c r="A1993" s="17" t="n"/>
      <c r="B1993" s="5" t="n"/>
      <c r="C1993" s="5" t="n"/>
      <c r="D1993" s="14" t="n"/>
      <c r="E1993" s="5" t="n"/>
      <c r="F1993" s="6">
        <f>IF(B1993&amp;""="","",IFERROR(INDEX('المستفيدون'!$B$6:$B$505,MATCH(B1993&amp;"",'المستفيدون'!$A$6:$A$505,0))&amp;"","كود غير موجود"))</f>
        <v/>
      </c>
      <c r="G1993" s="6">
        <f>IF(F1993="كود غير موجود","راجع الكود",IF(AND(N(D1993)&gt;0,NOT(ISNUMBER(A1993))),"بدون تاريخ",""))</f>
        <v/>
      </c>
    </row>
    <row r="1994">
      <c r="A1994" s="17" t="n"/>
      <c r="B1994" s="5" t="n"/>
      <c r="C1994" s="5" t="n"/>
      <c r="D1994" s="14" t="n"/>
      <c r="E1994" s="5" t="n"/>
      <c r="F1994" s="6">
        <f>IF(B1994&amp;""="","",IFERROR(INDEX('المستفيدون'!$B$6:$B$505,MATCH(B1994&amp;"",'المستفيدون'!$A$6:$A$505,0))&amp;"","كود غير موجود"))</f>
        <v/>
      </c>
      <c r="G1994" s="6">
        <f>IF(F1994="كود غير موجود","راجع الكود",IF(AND(N(D1994)&gt;0,NOT(ISNUMBER(A1994))),"بدون تاريخ",""))</f>
        <v/>
      </c>
    </row>
    <row r="1995">
      <c r="A1995" s="17" t="n"/>
      <c r="B1995" s="5" t="n"/>
      <c r="C1995" s="5" t="n"/>
      <c r="D1995" s="14" t="n"/>
      <c r="E1995" s="5" t="n"/>
      <c r="F1995" s="6">
        <f>IF(B1995&amp;""="","",IFERROR(INDEX('المستفيدون'!$B$6:$B$505,MATCH(B1995&amp;"",'المستفيدون'!$A$6:$A$505,0))&amp;"","كود غير موجود"))</f>
        <v/>
      </c>
      <c r="G1995" s="6">
        <f>IF(F1995="كود غير موجود","راجع الكود",IF(AND(N(D1995)&gt;0,NOT(ISNUMBER(A1995))),"بدون تاريخ",""))</f>
        <v/>
      </c>
    </row>
    <row r="1996">
      <c r="A1996" s="17" t="n"/>
      <c r="B1996" s="5" t="n"/>
      <c r="C1996" s="5" t="n"/>
      <c r="D1996" s="14" t="n"/>
      <c r="E1996" s="5" t="n"/>
      <c r="F1996" s="6">
        <f>IF(B1996&amp;""="","",IFERROR(INDEX('المستفيدون'!$B$6:$B$505,MATCH(B1996&amp;"",'المستفيدون'!$A$6:$A$505,0))&amp;"","كود غير موجود"))</f>
        <v/>
      </c>
      <c r="G1996" s="6">
        <f>IF(F1996="كود غير موجود","راجع الكود",IF(AND(N(D1996)&gt;0,NOT(ISNUMBER(A1996))),"بدون تاريخ",""))</f>
        <v/>
      </c>
    </row>
    <row r="1997">
      <c r="A1997" s="17" t="n"/>
      <c r="B1997" s="5" t="n"/>
      <c r="C1997" s="5" t="n"/>
      <c r="D1997" s="14" t="n"/>
      <c r="E1997" s="5" t="n"/>
      <c r="F1997" s="6">
        <f>IF(B1997&amp;""="","",IFERROR(INDEX('المستفيدون'!$B$6:$B$505,MATCH(B1997&amp;"",'المستفيدون'!$A$6:$A$505,0))&amp;"","كود غير موجود"))</f>
        <v/>
      </c>
      <c r="G1997" s="6">
        <f>IF(F1997="كود غير موجود","راجع الكود",IF(AND(N(D1997)&gt;0,NOT(ISNUMBER(A1997))),"بدون تاريخ",""))</f>
        <v/>
      </c>
    </row>
    <row r="1998">
      <c r="A1998" s="17" t="n"/>
      <c r="B1998" s="5" t="n"/>
      <c r="C1998" s="5" t="n"/>
      <c r="D1998" s="14" t="n"/>
      <c r="E1998" s="5" t="n"/>
      <c r="F1998" s="6">
        <f>IF(B1998&amp;""="","",IFERROR(INDEX('المستفيدون'!$B$6:$B$505,MATCH(B1998&amp;"",'المستفيدون'!$A$6:$A$505,0))&amp;"","كود غير موجود"))</f>
        <v/>
      </c>
      <c r="G1998" s="6">
        <f>IF(F1998="كود غير موجود","راجع الكود",IF(AND(N(D1998)&gt;0,NOT(ISNUMBER(A1998))),"بدون تاريخ",""))</f>
        <v/>
      </c>
    </row>
    <row r="1999">
      <c r="A1999" s="17" t="n"/>
      <c r="B1999" s="5" t="n"/>
      <c r="C1999" s="5" t="n"/>
      <c r="D1999" s="14" t="n"/>
      <c r="E1999" s="5" t="n"/>
      <c r="F1999" s="6">
        <f>IF(B1999&amp;""="","",IFERROR(INDEX('المستفيدون'!$B$6:$B$505,MATCH(B1999&amp;"",'المستفيدون'!$A$6:$A$505,0))&amp;"","كود غير موجود"))</f>
        <v/>
      </c>
      <c r="G1999" s="6">
        <f>IF(F1999="كود غير موجود","راجع الكود",IF(AND(N(D1999)&gt;0,NOT(ISNUMBER(A1999))),"بدون تاريخ",""))</f>
        <v/>
      </c>
    </row>
    <row r="2000">
      <c r="A2000" s="17" t="n"/>
      <c r="B2000" s="5" t="n"/>
      <c r="C2000" s="5" t="n"/>
      <c r="D2000" s="14" t="n"/>
      <c r="E2000" s="5" t="n"/>
      <c r="F2000" s="6">
        <f>IF(B2000&amp;""="","",IFERROR(INDEX('المستفيدون'!$B$6:$B$505,MATCH(B2000&amp;"",'المستفيدون'!$A$6:$A$505,0))&amp;"","كود غير موجود"))</f>
        <v/>
      </c>
      <c r="G2000" s="6">
        <f>IF(F2000="كود غير موجود","راجع الكود",IF(AND(N(D2000)&gt;0,NOT(ISNUMBER(A2000))),"بدون تاريخ",""))</f>
        <v/>
      </c>
    </row>
    <row r="2001">
      <c r="A2001" s="17" t="n"/>
      <c r="B2001" s="5" t="n"/>
      <c r="C2001" s="5" t="n"/>
      <c r="D2001" s="14" t="n"/>
      <c r="E2001" s="5" t="n"/>
      <c r="F2001" s="6">
        <f>IF(B2001&amp;""="","",IFERROR(INDEX('المستفيدون'!$B$6:$B$505,MATCH(B2001&amp;"",'المستفيدون'!$A$6:$A$505,0))&amp;"","كود غير موجود"))</f>
        <v/>
      </c>
      <c r="G2001" s="6">
        <f>IF(F2001="كود غير موجود","راجع الكود",IF(AND(N(D2001)&gt;0,NOT(ISNUMBER(A2001))),"بدون تاريخ",""))</f>
        <v/>
      </c>
    </row>
    <row r="2002">
      <c r="A2002" s="17" t="n"/>
      <c r="B2002" s="5" t="n"/>
      <c r="C2002" s="5" t="n"/>
      <c r="D2002" s="14" t="n"/>
      <c r="E2002" s="5" t="n"/>
      <c r="F2002" s="6">
        <f>IF(B2002&amp;""="","",IFERROR(INDEX('المستفيدون'!$B$6:$B$505,MATCH(B2002&amp;"",'المستفيدون'!$A$6:$A$505,0))&amp;"","كود غير موجود"))</f>
        <v/>
      </c>
      <c r="G2002" s="6">
        <f>IF(F2002="كود غير موجود","راجع الكود",IF(AND(N(D2002)&gt;0,NOT(ISNUMBER(A2002))),"بدون تاريخ",""))</f>
        <v/>
      </c>
    </row>
    <row r="2003">
      <c r="A2003" s="17" t="n"/>
      <c r="B2003" s="5" t="n"/>
      <c r="C2003" s="5" t="n"/>
      <c r="D2003" s="14" t="n"/>
      <c r="E2003" s="5" t="n"/>
      <c r="F2003" s="6">
        <f>IF(B2003&amp;""="","",IFERROR(INDEX('المستفيدون'!$B$6:$B$505,MATCH(B2003&amp;"",'المستفيدون'!$A$6:$A$505,0))&amp;"","كود غير موجود"))</f>
        <v/>
      </c>
      <c r="G2003" s="6">
        <f>IF(F2003="كود غير موجود","راجع الكود",IF(AND(N(D2003)&gt;0,NOT(ISNUMBER(A2003))),"بدون تاريخ",""))</f>
        <v/>
      </c>
    </row>
    <row r="2004">
      <c r="A2004" s="17" t="n"/>
      <c r="B2004" s="5" t="n"/>
      <c r="C2004" s="5" t="n"/>
      <c r="D2004" s="14" t="n"/>
      <c r="E2004" s="5" t="n"/>
      <c r="F2004" s="6">
        <f>IF(B2004&amp;""="","",IFERROR(INDEX('المستفيدون'!$B$6:$B$505,MATCH(B2004&amp;"",'المستفيدون'!$A$6:$A$505,0))&amp;"","كود غير موجود"))</f>
        <v/>
      </c>
      <c r="G2004" s="6">
        <f>IF(F2004="كود غير موجود","راجع الكود",IF(AND(N(D2004)&gt;0,NOT(ISNUMBER(A2004))),"بدون تاريخ",""))</f>
        <v/>
      </c>
    </row>
    <row r="2005">
      <c r="A2005" s="17" t="n"/>
      <c r="B2005" s="5" t="n"/>
      <c r="C2005" s="5" t="n"/>
      <c r="D2005" s="14" t="n"/>
      <c r="E2005" s="5" t="n"/>
      <c r="F2005" s="6">
        <f>IF(B2005&amp;""="","",IFERROR(INDEX('المستفيدون'!$B$6:$B$505,MATCH(B2005&amp;"",'المستفيدون'!$A$6:$A$505,0))&amp;"","كود غير موجود"))</f>
        <v/>
      </c>
      <c r="G2005" s="6">
        <f>IF(F2005="كود غير موجود","راجع الكود",IF(AND(N(D2005)&gt;0,NOT(ISNUMBER(A2005))),"بدون تاريخ",""))</f>
        <v/>
      </c>
    </row>
  </sheetData>
  <autoFilter ref="A5:G2005"/>
  <mergeCells count="2">
    <mergeCell ref="A2:G2"/>
    <mergeCell ref="A1:G1"/>
  </mergeCells>
  <conditionalFormatting sqref="A6:G2005">
    <cfRule type="expression" priority="1" dxfId="1">
      <formula>$G6&lt;&gt;""</formula>
    </cfRule>
  </conditionalFormatting>
  <dataValidations count="2">
    <dataValidation sqref="C6:C2005" showDropDown="0" showInputMessage="0" showErrorMessage="0" allowBlank="1" type="list">
      <formula1>='الإعدادات'!$B$12:$B$17</formula1>
    </dataValidation>
    <dataValidation sqref="B6:B2005" showDropDown="0" showInputMessage="0" showErrorMessage="0" allowBlank="1" type="list">
      <formula1>='المستفيدون'!$A$6:$A$505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D47"/>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6" customWidth="1" min="3" max="3"/>
    <col width="16" customWidth="1" min="4" max="4"/>
  </cols>
  <sheetData>
    <row r="1" ht="26" customHeight="1">
      <c r="A1" s="10" t="inlineStr">
        <is>
          <t>شيت تبرعات وصرف جمعية خيرية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الجمعية</t>
        </is>
      </c>
      <c r="B4" s="21">
        <f>'الإعدادات'!B4</f>
        <v/>
      </c>
    </row>
    <row r="5">
      <c r="A5" s="12" t="inlineStr">
        <is>
          <t>الشهر</t>
        </is>
      </c>
      <c r="B5" s="21">
        <f>'الإعدادات'!B6&amp;" / "&amp;'الإعدادات'!B5</f>
        <v/>
      </c>
    </row>
    <row r="7">
      <c r="A7" s="22" t="inlineStr">
        <is>
          <t>التبرعات</t>
        </is>
      </c>
    </row>
    <row r="8" ht="32" customHeight="1">
      <c r="A8" s="16" t="inlineStr">
        <is>
          <t>نوع التبرع</t>
        </is>
      </c>
      <c r="B8" s="16" t="inlineStr">
        <is>
          <t>المبلغ</t>
        </is>
      </c>
      <c r="C8" s="16" t="inlineStr">
        <is>
          <t>النسبة</t>
        </is>
      </c>
      <c r="D8" s="16" t="inlineStr">
        <is>
          <t>عدد التبرعات</t>
        </is>
      </c>
    </row>
    <row r="9">
      <c r="A9" s="6">
        <f>IF('الإعدادات'!A12="","",'الإعدادات'!A12)</f>
        <v/>
      </c>
      <c r="B9" s="20">
        <f>IF(A9="","",SUMIFS('التبرعات'!$D$6:$D$2005,'التبرعات'!$C$6:$C$2005,A9,'التبرعات'!$A$6:$A$2005,"&gt;="&amp;'الإعدادات'!$B$8,'التبرعات'!$A$6:$A$2005,"&lt;"&amp;'الإعدادات'!$B$9))</f>
        <v/>
      </c>
      <c r="C9" s="23">
        <f>IF(OR(A9="",$B$15=0),"",B9/$B$15)</f>
        <v/>
      </c>
      <c r="D9" s="19">
        <f>IF(A9="","",COUNTIFS('التبرعات'!$C$6:$C$2005,A9,'التبرعات'!$A$6:$A$2005,"&gt;="&amp;'الإعدادات'!$B$8,'التبرعات'!$A$6:$A$2005,"&lt;"&amp;'الإعدادات'!$B$9))</f>
        <v/>
      </c>
    </row>
    <row r="10">
      <c r="A10" s="6">
        <f>IF('الإعدادات'!A13="","",'الإعدادات'!A13)</f>
        <v/>
      </c>
      <c r="B10" s="20">
        <f>IF(A10="","",SUMIFS('التبرعات'!$D$6:$D$2005,'التبرعات'!$C$6:$C$2005,A10,'التبرعات'!$A$6:$A$2005,"&gt;="&amp;'الإعدادات'!$B$8,'التبرعات'!$A$6:$A$2005,"&lt;"&amp;'الإعدادات'!$B$9))</f>
        <v/>
      </c>
      <c r="C10" s="23">
        <f>IF(OR(A10="",$B$15=0),"",B10/$B$15)</f>
        <v/>
      </c>
      <c r="D10" s="19">
        <f>IF(A10="","",COUNTIFS('التبرعات'!$C$6:$C$2005,A10,'التبرعات'!$A$6:$A$2005,"&gt;="&amp;'الإعدادات'!$B$8,'التبرعات'!$A$6:$A$2005,"&lt;"&amp;'الإعدادات'!$B$9))</f>
        <v/>
      </c>
    </row>
    <row r="11">
      <c r="A11" s="6">
        <f>IF('الإعدادات'!A14="","",'الإعدادات'!A14)</f>
        <v/>
      </c>
      <c r="B11" s="20">
        <f>IF(A11="","",SUMIFS('التبرعات'!$D$6:$D$2005,'التبرعات'!$C$6:$C$2005,A11,'التبرعات'!$A$6:$A$2005,"&gt;="&amp;'الإعدادات'!$B$8,'التبرعات'!$A$6:$A$2005,"&lt;"&amp;'الإعدادات'!$B$9))</f>
        <v/>
      </c>
      <c r="C11" s="23">
        <f>IF(OR(A11="",$B$15=0),"",B11/$B$15)</f>
        <v/>
      </c>
      <c r="D11" s="19">
        <f>IF(A11="","",COUNTIFS('التبرعات'!$C$6:$C$2005,A11,'التبرعات'!$A$6:$A$2005,"&gt;="&amp;'الإعدادات'!$B$8,'التبرعات'!$A$6:$A$2005,"&lt;"&amp;'الإعدادات'!$B$9))</f>
        <v/>
      </c>
    </row>
    <row r="12">
      <c r="A12" s="6">
        <f>IF('الإعدادات'!A15="","",'الإعدادات'!A15)</f>
        <v/>
      </c>
      <c r="B12" s="20">
        <f>IF(A12="","",SUMIFS('التبرعات'!$D$6:$D$2005,'التبرعات'!$C$6:$C$2005,A12,'التبرعات'!$A$6:$A$2005,"&gt;="&amp;'الإعدادات'!$B$8,'التبرعات'!$A$6:$A$2005,"&lt;"&amp;'الإعدادات'!$B$9))</f>
        <v/>
      </c>
      <c r="C12" s="23">
        <f>IF(OR(A12="",$B$15=0),"",B12/$B$15)</f>
        <v/>
      </c>
      <c r="D12" s="19">
        <f>IF(A12="","",COUNTIFS('التبرعات'!$C$6:$C$2005,A12,'التبرعات'!$A$6:$A$2005,"&gt;="&amp;'الإعدادات'!$B$8,'التبرعات'!$A$6:$A$2005,"&lt;"&amp;'الإعدادات'!$B$9))</f>
        <v/>
      </c>
    </row>
    <row r="13">
      <c r="A13" s="6">
        <f>IF('الإعدادات'!A16="","",'الإعدادات'!A16)</f>
        <v/>
      </c>
      <c r="B13" s="20">
        <f>IF(A13="","",SUMIFS('التبرعات'!$D$6:$D$2005,'التبرعات'!$C$6:$C$2005,A13,'التبرعات'!$A$6:$A$2005,"&gt;="&amp;'الإعدادات'!$B$8,'التبرعات'!$A$6:$A$2005,"&lt;"&amp;'الإعدادات'!$B$9))</f>
        <v/>
      </c>
      <c r="C13" s="23">
        <f>IF(OR(A13="",$B$15=0),"",B13/$B$15)</f>
        <v/>
      </c>
      <c r="D13" s="19">
        <f>IF(A13="","",COUNTIFS('التبرعات'!$C$6:$C$2005,A13,'التبرعات'!$A$6:$A$2005,"&gt;="&amp;'الإعدادات'!$B$8,'التبرعات'!$A$6:$A$2005,"&lt;"&amp;'الإعدادات'!$B$9))</f>
        <v/>
      </c>
    </row>
    <row r="14">
      <c r="A14" s="6">
        <f>IF('الإعدادات'!A17="","",'الإعدادات'!A17)</f>
        <v/>
      </c>
      <c r="B14" s="20">
        <f>IF(A14="","",SUMIFS('التبرعات'!$D$6:$D$2005,'التبرعات'!$C$6:$C$2005,A14,'التبرعات'!$A$6:$A$2005,"&gt;="&amp;'الإعدادات'!$B$8,'التبرعات'!$A$6:$A$2005,"&lt;"&amp;'الإعدادات'!$B$9))</f>
        <v/>
      </c>
      <c r="C14" s="23">
        <f>IF(OR(A14="",$B$15=0),"",B14/$B$15)</f>
        <v/>
      </c>
      <c r="D14" s="19">
        <f>IF(A14="","",COUNTIFS('التبرعات'!$C$6:$C$2005,A14,'التبرعات'!$A$6:$A$2005,"&gt;="&amp;'الإعدادات'!$B$8,'التبرعات'!$A$6:$A$2005,"&lt;"&amp;'الإعدادات'!$B$9))</f>
        <v/>
      </c>
    </row>
    <row r="15">
      <c r="A15" s="12" t="inlineStr">
        <is>
          <t>إجمالي التبرعات</t>
        </is>
      </c>
      <c r="B15" s="24">
        <f>SUMIFS('التبرعات'!$D$6:$D$2005,'التبرعات'!$A$6:$A$2005,"&gt;="&amp;'الإعدادات'!$B$8,'التبرعات'!$A$6:$A$2005,"&lt;"&amp;'الإعدادات'!$B$9)</f>
        <v/>
      </c>
      <c r="C15" s="6" t="n"/>
      <c r="D15" s="25">
        <f>COUNTIFS('التبرعات'!$A$6:$A$2005,"&gt;="&amp;'الإعدادات'!$B$8,'التبرعات'!$A$6:$A$2005,"&lt;"&amp;'الإعدادات'!$B$9,'التبرعات'!$D$6:$D$2005,"&gt;0")</f>
        <v/>
      </c>
    </row>
    <row r="16">
      <c r="A16" s="26" t="inlineStr">
        <is>
          <t>غير مصنف (نوع غير موجود في القائمة)</t>
        </is>
      </c>
      <c r="B16" s="20">
        <f>ROUND(B15-SUM(B9:B14),2)</f>
        <v/>
      </c>
    </row>
    <row r="17">
      <c r="A17" s="22" t="inlineStr">
        <is>
          <t>المصروفات</t>
        </is>
      </c>
    </row>
    <row r="18" ht="32" customHeight="1">
      <c r="A18" s="16" t="inlineStr">
        <is>
          <t>بند الصرف</t>
        </is>
      </c>
      <c r="B18" s="16" t="inlineStr">
        <is>
          <t>المبلغ</t>
        </is>
      </c>
      <c r="C18" s="16" t="inlineStr">
        <is>
          <t>النسبة من المصروف</t>
        </is>
      </c>
      <c r="D18" s="16" t="inlineStr">
        <is>
          <t>عدد العمليات</t>
        </is>
      </c>
    </row>
    <row r="19">
      <c r="A19" s="6">
        <f>IF('الإعدادات'!B12="","",'الإعدادات'!B12)</f>
        <v/>
      </c>
      <c r="B19" s="20">
        <f>IF(A19="","",SUMIFS('المصارف'!$D$6:$D$2005,'المصارف'!$C$6:$C$2005,A19,'المصارف'!$A$6:$A$2005,"&gt;="&amp;'الإعدادات'!$B$8,'المصارف'!$A$6:$A$2005,"&lt;"&amp;'الإعدادات'!$B$9))</f>
        <v/>
      </c>
      <c r="C19" s="23">
        <f>IF(OR(A19="",$B$25=0),"",B19/$B$25)</f>
        <v/>
      </c>
      <c r="D19" s="19">
        <f>IF(A19="","",COUNTIFS('المصارف'!$C$6:$C$2005,A19,'المصارف'!$A$6:$A$2005,"&gt;="&amp;'الإعدادات'!$B$8,'المصارف'!$A$6:$A$2005,"&lt;"&amp;'الإعدادات'!$B$9))</f>
        <v/>
      </c>
    </row>
    <row r="20">
      <c r="A20" s="6">
        <f>IF('الإعدادات'!B13="","",'الإعدادات'!B13)</f>
        <v/>
      </c>
      <c r="B20" s="20">
        <f>IF(A20="","",SUMIFS('المصارف'!$D$6:$D$2005,'المصارف'!$C$6:$C$2005,A20,'المصارف'!$A$6:$A$2005,"&gt;="&amp;'الإعدادات'!$B$8,'المصارف'!$A$6:$A$2005,"&lt;"&amp;'الإعدادات'!$B$9))</f>
        <v/>
      </c>
      <c r="C20" s="23">
        <f>IF(OR(A20="",$B$25=0),"",B20/$B$25)</f>
        <v/>
      </c>
      <c r="D20" s="19">
        <f>IF(A20="","",COUNTIFS('المصارف'!$C$6:$C$2005,A20,'المصارف'!$A$6:$A$2005,"&gt;="&amp;'الإعدادات'!$B$8,'المصارف'!$A$6:$A$2005,"&lt;"&amp;'الإعدادات'!$B$9))</f>
        <v/>
      </c>
    </row>
    <row r="21">
      <c r="A21" s="6">
        <f>IF('الإعدادات'!B14="","",'الإعدادات'!B14)</f>
        <v/>
      </c>
      <c r="B21" s="20">
        <f>IF(A21="","",SUMIFS('المصارف'!$D$6:$D$2005,'المصارف'!$C$6:$C$2005,A21,'المصارف'!$A$6:$A$2005,"&gt;="&amp;'الإعدادات'!$B$8,'المصارف'!$A$6:$A$2005,"&lt;"&amp;'الإعدادات'!$B$9))</f>
        <v/>
      </c>
      <c r="C21" s="23">
        <f>IF(OR(A21="",$B$25=0),"",B21/$B$25)</f>
        <v/>
      </c>
      <c r="D21" s="19">
        <f>IF(A21="","",COUNTIFS('المصارف'!$C$6:$C$2005,A21,'المصارف'!$A$6:$A$2005,"&gt;="&amp;'الإعدادات'!$B$8,'المصارف'!$A$6:$A$2005,"&lt;"&amp;'الإعدادات'!$B$9))</f>
        <v/>
      </c>
    </row>
    <row r="22">
      <c r="A22" s="6">
        <f>IF('الإعدادات'!B15="","",'الإعدادات'!B15)</f>
        <v/>
      </c>
      <c r="B22" s="20">
        <f>IF(A22="","",SUMIFS('المصارف'!$D$6:$D$2005,'المصارف'!$C$6:$C$2005,A22,'المصارف'!$A$6:$A$2005,"&gt;="&amp;'الإعدادات'!$B$8,'المصارف'!$A$6:$A$2005,"&lt;"&amp;'الإعدادات'!$B$9))</f>
        <v/>
      </c>
      <c r="C22" s="23">
        <f>IF(OR(A22="",$B$25=0),"",B22/$B$25)</f>
        <v/>
      </c>
      <c r="D22" s="19">
        <f>IF(A22="","",COUNTIFS('المصارف'!$C$6:$C$2005,A22,'المصارف'!$A$6:$A$2005,"&gt;="&amp;'الإعدادات'!$B$8,'المصارف'!$A$6:$A$2005,"&lt;"&amp;'الإعدادات'!$B$9))</f>
        <v/>
      </c>
    </row>
    <row r="23">
      <c r="A23" s="6">
        <f>IF('الإعدادات'!B16="","",'الإعدادات'!B16)</f>
        <v/>
      </c>
      <c r="B23" s="20">
        <f>IF(A23="","",SUMIFS('المصارف'!$D$6:$D$2005,'المصارف'!$C$6:$C$2005,A23,'المصارف'!$A$6:$A$2005,"&gt;="&amp;'الإعدادات'!$B$8,'المصارف'!$A$6:$A$2005,"&lt;"&amp;'الإعدادات'!$B$9))</f>
        <v/>
      </c>
      <c r="C23" s="23">
        <f>IF(OR(A23="",$B$25=0),"",B23/$B$25)</f>
        <v/>
      </c>
      <c r="D23" s="19">
        <f>IF(A23="","",COUNTIFS('المصارف'!$C$6:$C$2005,A23,'المصارف'!$A$6:$A$2005,"&gt;="&amp;'الإعدادات'!$B$8,'المصارف'!$A$6:$A$2005,"&lt;"&amp;'الإعدادات'!$B$9))</f>
        <v/>
      </c>
    </row>
    <row r="24">
      <c r="A24" s="6">
        <f>IF('الإعدادات'!B17="","",'الإعدادات'!B17)</f>
        <v/>
      </c>
      <c r="B24" s="20">
        <f>IF(A24="","",SUMIFS('المصارف'!$D$6:$D$2005,'المصارف'!$C$6:$C$2005,A24,'المصارف'!$A$6:$A$2005,"&gt;="&amp;'الإعدادات'!$B$8,'المصارف'!$A$6:$A$2005,"&lt;"&amp;'الإعدادات'!$B$9))</f>
        <v/>
      </c>
      <c r="C24" s="23">
        <f>IF(OR(A24="",$B$25=0),"",B24/$B$25)</f>
        <v/>
      </c>
      <c r="D24" s="19">
        <f>IF(A24="","",COUNTIFS('المصارف'!$C$6:$C$2005,A24,'المصارف'!$A$6:$A$2005,"&gt;="&amp;'الإعدادات'!$B$8,'المصارف'!$A$6:$A$2005,"&lt;"&amp;'الإعدادات'!$B$9))</f>
        <v/>
      </c>
    </row>
    <row r="25">
      <c r="A25" s="12" t="inlineStr">
        <is>
          <t>إجمالي المصروفات</t>
        </is>
      </c>
      <c r="B25" s="24">
        <f>SUMIFS('المصارف'!$D$6:$D$2005,'المصارف'!$A$6:$A$2005,"&gt;="&amp;'الإعدادات'!$B$8,'المصارف'!$A$6:$A$2005,"&lt;"&amp;'الإعدادات'!$B$9)</f>
        <v/>
      </c>
      <c r="C25" s="6" t="n"/>
      <c r="D25" s="25">
        <f>COUNTIFS('المصارف'!$A$6:$A$2005,"&gt;="&amp;'الإعدادات'!$B$8,'المصارف'!$A$6:$A$2005,"&lt;"&amp;'الإعدادات'!$B$9,'المصارف'!$D$6:$D$2005,"&gt;0")</f>
        <v/>
      </c>
    </row>
    <row r="26">
      <c r="A26" s="26" t="inlineStr">
        <is>
          <t>غير مصنف (بند غير موجود في القائمة)</t>
        </is>
      </c>
      <c r="B26" s="20">
        <f>ROUND(B25-SUM(B19:B24),2)</f>
        <v/>
      </c>
    </row>
    <row r="28">
      <c r="A28" s="22" t="inlineStr">
        <is>
          <t>الرصيد</t>
        </is>
      </c>
    </row>
    <row r="29">
      <c r="A29" s="12" t="inlineStr">
        <is>
          <t>رصيد أول الشهر</t>
        </is>
      </c>
      <c r="B29" s="20">
        <f>'الإعدادات'!B7+SUMIFS('التبرعات'!$D$6:$D$2005,'التبرعات'!$A$6:$A$2005,"&lt;"&amp;'الإعدادات'!$B$8)-SUMIFS('المصارف'!$D$6:$D$2005,'المصارف'!$A$6:$A$2005,"&lt;"&amp;'الإعدادات'!$B$8)</f>
        <v/>
      </c>
    </row>
    <row r="30">
      <c r="A30" s="12" t="inlineStr">
        <is>
          <t>إجمالي التبرعات</t>
        </is>
      </c>
      <c r="B30" s="20">
        <f>B15</f>
        <v/>
      </c>
    </row>
    <row r="31">
      <c r="A31" s="12" t="inlineStr">
        <is>
          <t>إجمالي المصروفات</t>
        </is>
      </c>
      <c r="B31" s="20">
        <f>B25</f>
        <v/>
      </c>
    </row>
    <row r="32">
      <c r="A32" s="12" t="inlineStr">
        <is>
          <t>صافي الشهر</t>
        </is>
      </c>
      <c r="B32" s="24">
        <f>B30-B31</f>
        <v/>
      </c>
    </row>
    <row r="33">
      <c r="A33" s="12" t="inlineStr">
        <is>
          <t>رصيد آخر الشهر</t>
        </is>
      </c>
      <c r="B33" s="24">
        <f>B29+B32</f>
        <v/>
      </c>
    </row>
    <row r="35">
      <c r="A35" s="22" t="inlineStr">
        <is>
          <t>المستفيدون والمتبرعون</t>
        </is>
      </c>
    </row>
    <row r="36">
      <c r="A36" s="12" t="inlineStr">
        <is>
          <t>مستفيدون ظهر لهم صرف في الشهر</t>
        </is>
      </c>
      <c r="B36" s="25">
        <f>COUNTIF('المستفيدون'!$H$6:$H$505,"&gt;0")</f>
        <v/>
      </c>
    </row>
    <row r="37">
      <c r="A37" s="12">
        <f>IF('الإعدادات'!C12="","","منهم: "&amp;'الإعدادات'!C12)</f>
        <v/>
      </c>
      <c r="B37" s="19">
        <f>IF('الإعدادات'!C12="","",COUNTIFS('المستفيدون'!$B$6:$B$505,'الإعدادات'!C12,'المستفيدون'!$H$6:$H$505,"&gt;0"))</f>
        <v/>
      </c>
    </row>
    <row r="38">
      <c r="A38" s="12">
        <f>IF('الإعدادات'!C13="","","منهم: "&amp;'الإعدادات'!C13)</f>
        <v/>
      </c>
      <c r="B38" s="19">
        <f>IF('الإعدادات'!C13="","",COUNTIFS('المستفيدون'!$B$6:$B$505,'الإعدادات'!C13,'المستفيدون'!$H$6:$H$505,"&gt;0"))</f>
        <v/>
      </c>
    </row>
    <row r="39">
      <c r="A39" s="12">
        <f>IF('الإعدادات'!C14="","","منهم: "&amp;'الإعدادات'!C14)</f>
        <v/>
      </c>
      <c r="B39" s="19">
        <f>IF('الإعدادات'!C14="","",COUNTIFS('المستفيدون'!$B$6:$B$505,'الإعدادات'!C14,'المستفيدون'!$H$6:$H$505,"&gt;0"))</f>
        <v/>
      </c>
    </row>
    <row r="40">
      <c r="A40" s="12">
        <f>IF('الإعدادات'!C15="","","منهم: "&amp;'الإعدادات'!C15)</f>
        <v/>
      </c>
      <c r="B40" s="19">
        <f>IF('الإعدادات'!C15="","",COUNTIFS('المستفيدون'!$B$6:$B$505,'الإعدادات'!C15,'المستفيدون'!$H$6:$H$505,"&gt;0"))</f>
        <v/>
      </c>
    </row>
    <row r="41">
      <c r="A41" s="12" t="inlineStr">
        <is>
          <t>متوسط ما صُرف لكل مستفيد في الشهر</t>
        </is>
      </c>
      <c r="B41" s="20">
        <f>IF(B36=0,"",SUM('المستفيدون'!$I$6:$I$505)/B36)</f>
        <v/>
      </c>
    </row>
    <row r="42">
      <c r="A42" s="12" t="inlineStr">
        <is>
          <t>المصروف من تبرعات الشهر</t>
        </is>
      </c>
      <c r="B42" s="23">
        <f>IF(B30=0,"",B31/B30)</f>
        <v/>
      </c>
    </row>
    <row r="43">
      <c r="A43" s="12" t="inlineStr">
        <is>
          <t>أكواد المتبرعين المسجلة (كل الفترة)</t>
        </is>
      </c>
      <c r="B43" s="19">
        <f>SUM('التبرعات'!$G$6:$G$2005)</f>
        <v/>
      </c>
    </row>
    <row r="44">
      <c r="A44" s="12" t="inlineStr">
        <is>
          <t>عمليات صرف في الشهر بكود غير موجود</t>
        </is>
      </c>
      <c r="B44" s="19">
        <f>COUNTIFS('المصارف'!$F$6:$F$2005,"كود غير موجود",'المصارف'!$A$6:$A$2005,"&gt;="&amp;'الإعدادات'!$B$8,'المصارف'!$A$6:$A$2005,"&lt;"&amp;'الإعدادات'!$B$9)</f>
        <v/>
      </c>
    </row>
    <row r="46">
      <c r="A46" s="8" t="inlineStr">
        <is>
          <t>هذا التقرير إجماليات فقط، ولا يحتوي اسم متبرع أو مستفيد. أمين الصندوق: ................  رئيس مجلس الإدارة: ................  التاريخ: ........</t>
        </is>
      </c>
    </row>
    <row r="47"/>
  </sheetData>
  <mergeCells count="3">
    <mergeCell ref="A1:D1"/>
    <mergeCell ref="A2:D2"/>
    <mergeCell ref="A46:D47"/>
  </mergeCells>
  <conditionalFormatting sqref="B44">
    <cfRule type="expression" priority="1" dxfId="0">
      <formula>B44&gt;0</formula>
    </cfRule>
  </conditionalFormatting>
  <conditionalFormatting sqref="B16">
    <cfRule type="expression" priority="2" dxfId="0">
      <formula>B16&lt;&gt;0</formula>
    </cfRule>
  </conditionalFormatting>
  <conditionalFormatting sqref="B26">
    <cfRule type="expression" priority="3" dxfId="0">
      <formula>B26&lt;&gt;0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F17"/>
  <sheetViews>
    <sheetView showGridLines="1" rightToLeft="1" workbookViewId="0">
      <pane ySplit="4" topLeftCell="A5" activePane="bottomLeft" state="frozen"/>
      <selection pane="bottomLeft" activeCell="A1" sqref="A1"/>
    </sheetView>
  </sheetViews>
  <sheetFormatPr baseColWidth="8" defaultRowHeight="15"/>
  <cols>
    <col width="18" customWidth="1" min="1" max="1"/>
    <col width="16" customWidth="1" min="2" max="2"/>
    <col width="16" customWidth="1" min="3" max="3"/>
    <col width="16" customWidth="1" min="4" max="4"/>
    <col width="18" customWidth="1" min="5" max="5"/>
    <col width="14" customWidth="1" min="6" max="6"/>
  </cols>
  <sheetData>
    <row r="1" ht="26" customHeight="1">
      <c r="A1" s="10" t="inlineStr">
        <is>
          <t>شيت تبرعات وصرف جمعية خيرية · قالب مجاني من Softwiro</t>
        </is>
      </c>
    </row>
    <row r="2">
      <c r="A2" s="11" t="inlineStr">
        <is>
          <t>هل تعبت من نقل الأرقام بين الشيتات؟ هذا العمل يتم تلقائيًا في برنامج مخصص من Softwiro ← اضغط هنا</t>
        </is>
      </c>
    </row>
    <row r="4" ht="32" customHeight="1">
      <c r="A4" s="16" t="inlineStr">
        <is>
          <t>الشهر</t>
        </is>
      </c>
      <c r="B4" s="16" t="inlineStr">
        <is>
          <t>التبرعات</t>
        </is>
      </c>
      <c r="C4" s="16" t="inlineStr">
        <is>
          <t>المصروفات</t>
        </is>
      </c>
      <c r="D4" s="16" t="inlineStr">
        <is>
          <t>الصافي</t>
        </is>
      </c>
      <c r="E4" s="16" t="inlineStr">
        <is>
          <t>رصيد آخر الشهر</t>
        </is>
      </c>
      <c r="F4" s="16" t="inlineStr">
        <is>
          <t>عدد التبرعات</t>
        </is>
      </c>
    </row>
    <row r="5">
      <c r="A5" s="12" t="inlineStr">
        <is>
          <t>يناير</t>
        </is>
      </c>
      <c r="B5" s="20">
        <f>SUMIFS('التبرعات'!$D$6:$D$2005,'التبرعات'!$A$6:$A$2005,"&gt;="&amp;DATE('الإعدادات'!$B$5,1,1),'التبرعات'!$A$6:$A$2005,"&lt;"&amp;DATE('الإعدادات'!$B$5,2,1))</f>
        <v/>
      </c>
      <c r="C5" s="20">
        <f>SUMIFS('المصارف'!$D$6:$D$2005,'المصارف'!$A$6:$A$2005,"&gt;="&amp;DATE('الإعدادات'!$B$5,1,1),'المصارف'!$A$6:$A$2005,"&lt;"&amp;DATE('الإعدادات'!$B$5,2,1))</f>
        <v/>
      </c>
      <c r="D5" s="20">
        <f>B5-C5</f>
        <v/>
      </c>
      <c r="E5" s="20">
        <f>'الإعدادات'!$B$7+SUMIFS('التبرعات'!$D$6:$D$2005,'التبرعات'!$A$6:$A$2005,"&lt;"&amp;DATE('الإعدادات'!$B$5,2,1))-SUMIFS('المصارف'!$D$6:$D$2005,'المصارف'!$A$6:$A$2005,"&lt;"&amp;DATE('الإعدادات'!$B$5,2,1))</f>
        <v/>
      </c>
      <c r="F5" s="19">
        <f>COUNTIFS('التبرعات'!$A$6:$A$2005,"&gt;="&amp;DATE('الإعدادات'!$B$5,1,1),'التبرعات'!$A$6:$A$2005,"&lt;"&amp;DATE('الإعدادات'!$B$5,2,1),'التبرعات'!$D$6:$D$2005,"&gt;0")</f>
        <v/>
      </c>
    </row>
    <row r="6">
      <c r="A6" s="12" t="inlineStr">
        <is>
          <t>فبراير</t>
        </is>
      </c>
      <c r="B6" s="20">
        <f>SUMIFS('التبرعات'!$D$6:$D$2005,'التبرعات'!$A$6:$A$2005,"&gt;="&amp;DATE('الإعدادات'!$B$5,2,1),'التبرعات'!$A$6:$A$2005,"&lt;"&amp;DATE('الإعدادات'!$B$5,3,1))</f>
        <v/>
      </c>
      <c r="C6" s="20">
        <f>SUMIFS('المصارف'!$D$6:$D$2005,'المصارف'!$A$6:$A$2005,"&gt;="&amp;DATE('الإعدادات'!$B$5,2,1),'المصارف'!$A$6:$A$2005,"&lt;"&amp;DATE('الإعدادات'!$B$5,3,1))</f>
        <v/>
      </c>
      <c r="D6" s="20">
        <f>B6-C6</f>
        <v/>
      </c>
      <c r="E6" s="20">
        <f>'الإعدادات'!$B$7+SUMIFS('التبرعات'!$D$6:$D$2005,'التبرعات'!$A$6:$A$2005,"&lt;"&amp;DATE('الإعدادات'!$B$5,3,1))-SUMIFS('المصارف'!$D$6:$D$2005,'المصارف'!$A$6:$A$2005,"&lt;"&amp;DATE('الإعدادات'!$B$5,3,1))</f>
        <v/>
      </c>
      <c r="F6" s="19">
        <f>COUNTIFS('التبرعات'!$A$6:$A$2005,"&gt;="&amp;DATE('الإعدادات'!$B$5,2,1),'التبرعات'!$A$6:$A$2005,"&lt;"&amp;DATE('الإعدادات'!$B$5,3,1),'التبرعات'!$D$6:$D$2005,"&gt;0")</f>
        <v/>
      </c>
    </row>
    <row r="7">
      <c r="A7" s="12" t="inlineStr">
        <is>
          <t>مارس</t>
        </is>
      </c>
      <c r="B7" s="20">
        <f>SUMIFS('التبرعات'!$D$6:$D$2005,'التبرعات'!$A$6:$A$2005,"&gt;="&amp;DATE('الإعدادات'!$B$5,3,1),'التبرعات'!$A$6:$A$2005,"&lt;"&amp;DATE('الإعدادات'!$B$5,4,1))</f>
        <v/>
      </c>
      <c r="C7" s="20">
        <f>SUMIFS('المصارف'!$D$6:$D$2005,'المصارف'!$A$6:$A$2005,"&gt;="&amp;DATE('الإعدادات'!$B$5,3,1),'المصارف'!$A$6:$A$2005,"&lt;"&amp;DATE('الإعدادات'!$B$5,4,1))</f>
        <v/>
      </c>
      <c r="D7" s="20">
        <f>B7-C7</f>
        <v/>
      </c>
      <c r="E7" s="20">
        <f>'الإعدادات'!$B$7+SUMIFS('التبرعات'!$D$6:$D$2005,'التبرعات'!$A$6:$A$2005,"&lt;"&amp;DATE('الإعدادات'!$B$5,4,1))-SUMIFS('المصارف'!$D$6:$D$2005,'المصارف'!$A$6:$A$2005,"&lt;"&amp;DATE('الإعدادات'!$B$5,4,1))</f>
        <v/>
      </c>
      <c r="F7" s="19">
        <f>COUNTIFS('التبرعات'!$A$6:$A$2005,"&gt;="&amp;DATE('الإعدادات'!$B$5,3,1),'التبرعات'!$A$6:$A$2005,"&lt;"&amp;DATE('الإعدادات'!$B$5,4,1),'التبرعات'!$D$6:$D$2005,"&gt;0")</f>
        <v/>
      </c>
    </row>
    <row r="8">
      <c r="A8" s="12" t="inlineStr">
        <is>
          <t>أبريل</t>
        </is>
      </c>
      <c r="B8" s="20">
        <f>SUMIFS('التبرعات'!$D$6:$D$2005,'التبرعات'!$A$6:$A$2005,"&gt;="&amp;DATE('الإعدادات'!$B$5,4,1),'التبرعات'!$A$6:$A$2005,"&lt;"&amp;DATE('الإعدادات'!$B$5,5,1))</f>
        <v/>
      </c>
      <c r="C8" s="20">
        <f>SUMIFS('المصارف'!$D$6:$D$2005,'المصارف'!$A$6:$A$2005,"&gt;="&amp;DATE('الإعدادات'!$B$5,4,1),'المصارف'!$A$6:$A$2005,"&lt;"&amp;DATE('الإعدادات'!$B$5,5,1))</f>
        <v/>
      </c>
      <c r="D8" s="20">
        <f>B8-C8</f>
        <v/>
      </c>
      <c r="E8" s="20">
        <f>'الإعدادات'!$B$7+SUMIFS('التبرعات'!$D$6:$D$2005,'التبرعات'!$A$6:$A$2005,"&lt;"&amp;DATE('الإعدادات'!$B$5,5,1))-SUMIFS('المصارف'!$D$6:$D$2005,'المصارف'!$A$6:$A$2005,"&lt;"&amp;DATE('الإعدادات'!$B$5,5,1))</f>
        <v/>
      </c>
      <c r="F8" s="19">
        <f>COUNTIFS('التبرعات'!$A$6:$A$2005,"&gt;="&amp;DATE('الإعدادات'!$B$5,4,1),'التبرعات'!$A$6:$A$2005,"&lt;"&amp;DATE('الإعدادات'!$B$5,5,1),'التبرعات'!$D$6:$D$2005,"&gt;0")</f>
        <v/>
      </c>
    </row>
    <row r="9">
      <c r="A9" s="12" t="inlineStr">
        <is>
          <t>مايو</t>
        </is>
      </c>
      <c r="B9" s="20">
        <f>SUMIFS('التبرعات'!$D$6:$D$2005,'التبرعات'!$A$6:$A$2005,"&gt;="&amp;DATE('الإعدادات'!$B$5,5,1),'التبرعات'!$A$6:$A$2005,"&lt;"&amp;DATE('الإعدادات'!$B$5,6,1))</f>
        <v/>
      </c>
      <c r="C9" s="20">
        <f>SUMIFS('المصارف'!$D$6:$D$2005,'المصارف'!$A$6:$A$2005,"&gt;="&amp;DATE('الإعدادات'!$B$5,5,1),'المصارف'!$A$6:$A$2005,"&lt;"&amp;DATE('الإعدادات'!$B$5,6,1))</f>
        <v/>
      </c>
      <c r="D9" s="20">
        <f>B9-C9</f>
        <v/>
      </c>
      <c r="E9" s="20">
        <f>'الإعدادات'!$B$7+SUMIFS('التبرعات'!$D$6:$D$2005,'التبرعات'!$A$6:$A$2005,"&lt;"&amp;DATE('الإعدادات'!$B$5,6,1))-SUMIFS('المصارف'!$D$6:$D$2005,'المصارف'!$A$6:$A$2005,"&lt;"&amp;DATE('الإعدادات'!$B$5,6,1))</f>
        <v/>
      </c>
      <c r="F9" s="19">
        <f>COUNTIFS('التبرعات'!$A$6:$A$2005,"&gt;="&amp;DATE('الإعدادات'!$B$5,5,1),'التبرعات'!$A$6:$A$2005,"&lt;"&amp;DATE('الإعدادات'!$B$5,6,1),'التبرعات'!$D$6:$D$2005,"&gt;0")</f>
        <v/>
      </c>
    </row>
    <row r="10">
      <c r="A10" s="12" t="inlineStr">
        <is>
          <t>يونيو</t>
        </is>
      </c>
      <c r="B10" s="20">
        <f>SUMIFS('التبرعات'!$D$6:$D$2005,'التبرعات'!$A$6:$A$2005,"&gt;="&amp;DATE('الإعدادات'!$B$5,6,1),'التبرعات'!$A$6:$A$2005,"&lt;"&amp;DATE('الإعدادات'!$B$5,7,1))</f>
        <v/>
      </c>
      <c r="C10" s="20">
        <f>SUMIFS('المصارف'!$D$6:$D$2005,'المصارف'!$A$6:$A$2005,"&gt;="&amp;DATE('الإعدادات'!$B$5,6,1),'المصارف'!$A$6:$A$2005,"&lt;"&amp;DATE('الإعدادات'!$B$5,7,1))</f>
        <v/>
      </c>
      <c r="D10" s="20">
        <f>B10-C10</f>
        <v/>
      </c>
      <c r="E10" s="20">
        <f>'الإعدادات'!$B$7+SUMIFS('التبرعات'!$D$6:$D$2005,'التبرعات'!$A$6:$A$2005,"&lt;"&amp;DATE('الإعدادات'!$B$5,7,1))-SUMIFS('المصارف'!$D$6:$D$2005,'المصارف'!$A$6:$A$2005,"&lt;"&amp;DATE('الإعدادات'!$B$5,7,1))</f>
        <v/>
      </c>
      <c r="F10" s="19">
        <f>COUNTIFS('التبرعات'!$A$6:$A$2005,"&gt;="&amp;DATE('الإعدادات'!$B$5,6,1),'التبرعات'!$A$6:$A$2005,"&lt;"&amp;DATE('الإعدادات'!$B$5,7,1),'التبرعات'!$D$6:$D$2005,"&gt;0")</f>
        <v/>
      </c>
    </row>
    <row r="11">
      <c r="A11" s="12" t="inlineStr">
        <is>
          <t>يوليو</t>
        </is>
      </c>
      <c r="B11" s="20">
        <f>SUMIFS('التبرعات'!$D$6:$D$2005,'التبرعات'!$A$6:$A$2005,"&gt;="&amp;DATE('الإعدادات'!$B$5,7,1),'التبرعات'!$A$6:$A$2005,"&lt;"&amp;DATE('الإعدادات'!$B$5,8,1))</f>
        <v/>
      </c>
      <c r="C11" s="20">
        <f>SUMIFS('المصارف'!$D$6:$D$2005,'المصارف'!$A$6:$A$2005,"&gt;="&amp;DATE('الإعدادات'!$B$5,7,1),'المصارف'!$A$6:$A$2005,"&lt;"&amp;DATE('الإعدادات'!$B$5,8,1))</f>
        <v/>
      </c>
      <c r="D11" s="20">
        <f>B11-C11</f>
        <v/>
      </c>
      <c r="E11" s="20">
        <f>'الإعدادات'!$B$7+SUMIFS('التبرعات'!$D$6:$D$2005,'التبرعات'!$A$6:$A$2005,"&lt;"&amp;DATE('الإعدادات'!$B$5,8,1))-SUMIFS('المصارف'!$D$6:$D$2005,'المصارف'!$A$6:$A$2005,"&lt;"&amp;DATE('الإعدادات'!$B$5,8,1))</f>
        <v/>
      </c>
      <c r="F11" s="19">
        <f>COUNTIFS('التبرعات'!$A$6:$A$2005,"&gt;="&amp;DATE('الإعدادات'!$B$5,7,1),'التبرعات'!$A$6:$A$2005,"&lt;"&amp;DATE('الإعدادات'!$B$5,8,1),'التبرعات'!$D$6:$D$2005,"&gt;0")</f>
        <v/>
      </c>
    </row>
    <row r="12">
      <c r="A12" s="12" t="inlineStr">
        <is>
          <t>أغسطس</t>
        </is>
      </c>
      <c r="B12" s="20">
        <f>SUMIFS('التبرعات'!$D$6:$D$2005,'التبرعات'!$A$6:$A$2005,"&gt;="&amp;DATE('الإعدادات'!$B$5,8,1),'التبرعات'!$A$6:$A$2005,"&lt;"&amp;DATE('الإعدادات'!$B$5,9,1))</f>
        <v/>
      </c>
      <c r="C12" s="20">
        <f>SUMIFS('المصارف'!$D$6:$D$2005,'المصارف'!$A$6:$A$2005,"&gt;="&amp;DATE('الإعدادات'!$B$5,8,1),'المصارف'!$A$6:$A$2005,"&lt;"&amp;DATE('الإعدادات'!$B$5,9,1))</f>
        <v/>
      </c>
      <c r="D12" s="20">
        <f>B12-C12</f>
        <v/>
      </c>
      <c r="E12" s="20">
        <f>'الإعدادات'!$B$7+SUMIFS('التبرعات'!$D$6:$D$2005,'التبرعات'!$A$6:$A$2005,"&lt;"&amp;DATE('الإعدادات'!$B$5,9,1))-SUMIFS('المصارف'!$D$6:$D$2005,'المصارف'!$A$6:$A$2005,"&lt;"&amp;DATE('الإعدادات'!$B$5,9,1))</f>
        <v/>
      </c>
      <c r="F12" s="19">
        <f>COUNTIFS('التبرعات'!$A$6:$A$2005,"&gt;="&amp;DATE('الإعدادات'!$B$5,8,1),'التبرعات'!$A$6:$A$2005,"&lt;"&amp;DATE('الإعدادات'!$B$5,9,1),'التبرعات'!$D$6:$D$2005,"&gt;0")</f>
        <v/>
      </c>
    </row>
    <row r="13">
      <c r="A13" s="12" t="inlineStr">
        <is>
          <t>سبتمبر</t>
        </is>
      </c>
      <c r="B13" s="20">
        <f>SUMIFS('التبرعات'!$D$6:$D$2005,'التبرعات'!$A$6:$A$2005,"&gt;="&amp;DATE('الإعدادات'!$B$5,9,1),'التبرعات'!$A$6:$A$2005,"&lt;"&amp;DATE('الإعدادات'!$B$5,10,1))</f>
        <v/>
      </c>
      <c r="C13" s="20">
        <f>SUMIFS('المصارف'!$D$6:$D$2005,'المصارف'!$A$6:$A$2005,"&gt;="&amp;DATE('الإعدادات'!$B$5,9,1),'المصارف'!$A$6:$A$2005,"&lt;"&amp;DATE('الإعدادات'!$B$5,10,1))</f>
        <v/>
      </c>
      <c r="D13" s="20">
        <f>B13-C13</f>
        <v/>
      </c>
      <c r="E13" s="20">
        <f>'الإعدادات'!$B$7+SUMIFS('التبرعات'!$D$6:$D$2005,'التبرعات'!$A$6:$A$2005,"&lt;"&amp;DATE('الإعدادات'!$B$5,10,1))-SUMIFS('المصارف'!$D$6:$D$2005,'المصارف'!$A$6:$A$2005,"&lt;"&amp;DATE('الإعدادات'!$B$5,10,1))</f>
        <v/>
      </c>
      <c r="F13" s="19">
        <f>COUNTIFS('التبرعات'!$A$6:$A$2005,"&gt;="&amp;DATE('الإعدادات'!$B$5,9,1),'التبرعات'!$A$6:$A$2005,"&lt;"&amp;DATE('الإعدادات'!$B$5,10,1),'التبرعات'!$D$6:$D$2005,"&gt;0")</f>
        <v/>
      </c>
    </row>
    <row r="14">
      <c r="A14" s="12" t="inlineStr">
        <is>
          <t>أكتوبر</t>
        </is>
      </c>
      <c r="B14" s="20">
        <f>SUMIFS('التبرعات'!$D$6:$D$2005,'التبرعات'!$A$6:$A$2005,"&gt;="&amp;DATE('الإعدادات'!$B$5,10,1),'التبرعات'!$A$6:$A$2005,"&lt;"&amp;DATE('الإعدادات'!$B$5,11,1))</f>
        <v/>
      </c>
      <c r="C14" s="20">
        <f>SUMIFS('المصارف'!$D$6:$D$2005,'المصارف'!$A$6:$A$2005,"&gt;="&amp;DATE('الإعدادات'!$B$5,10,1),'المصارف'!$A$6:$A$2005,"&lt;"&amp;DATE('الإعدادات'!$B$5,11,1))</f>
        <v/>
      </c>
      <c r="D14" s="20">
        <f>B14-C14</f>
        <v/>
      </c>
      <c r="E14" s="20">
        <f>'الإعدادات'!$B$7+SUMIFS('التبرعات'!$D$6:$D$2005,'التبرعات'!$A$6:$A$2005,"&lt;"&amp;DATE('الإعدادات'!$B$5,11,1))-SUMIFS('المصارف'!$D$6:$D$2005,'المصارف'!$A$6:$A$2005,"&lt;"&amp;DATE('الإعدادات'!$B$5,11,1))</f>
        <v/>
      </c>
      <c r="F14" s="19">
        <f>COUNTIFS('التبرعات'!$A$6:$A$2005,"&gt;="&amp;DATE('الإعدادات'!$B$5,10,1),'التبرعات'!$A$6:$A$2005,"&lt;"&amp;DATE('الإعدادات'!$B$5,11,1),'التبرعات'!$D$6:$D$2005,"&gt;0")</f>
        <v/>
      </c>
    </row>
    <row r="15">
      <c r="A15" s="12" t="inlineStr">
        <is>
          <t>نوفمبر</t>
        </is>
      </c>
      <c r="B15" s="20">
        <f>SUMIFS('التبرعات'!$D$6:$D$2005,'التبرعات'!$A$6:$A$2005,"&gt;="&amp;DATE('الإعدادات'!$B$5,11,1),'التبرعات'!$A$6:$A$2005,"&lt;"&amp;DATE('الإعدادات'!$B$5,12,1))</f>
        <v/>
      </c>
      <c r="C15" s="20">
        <f>SUMIFS('المصارف'!$D$6:$D$2005,'المصارف'!$A$6:$A$2005,"&gt;="&amp;DATE('الإعدادات'!$B$5,11,1),'المصارف'!$A$6:$A$2005,"&lt;"&amp;DATE('الإعدادات'!$B$5,12,1))</f>
        <v/>
      </c>
      <c r="D15" s="20">
        <f>B15-C15</f>
        <v/>
      </c>
      <c r="E15" s="20">
        <f>'الإعدادات'!$B$7+SUMIFS('التبرعات'!$D$6:$D$2005,'التبرعات'!$A$6:$A$2005,"&lt;"&amp;DATE('الإعدادات'!$B$5,12,1))-SUMIFS('المصارف'!$D$6:$D$2005,'المصارف'!$A$6:$A$2005,"&lt;"&amp;DATE('الإعدادات'!$B$5,12,1))</f>
        <v/>
      </c>
      <c r="F15" s="19">
        <f>COUNTIFS('التبرعات'!$A$6:$A$2005,"&gt;="&amp;DATE('الإعدادات'!$B$5,11,1),'التبرعات'!$A$6:$A$2005,"&lt;"&amp;DATE('الإعدادات'!$B$5,12,1),'التبرعات'!$D$6:$D$2005,"&gt;0")</f>
        <v/>
      </c>
    </row>
    <row r="16">
      <c r="A16" s="12" t="inlineStr">
        <is>
          <t>ديسمبر</t>
        </is>
      </c>
      <c r="B16" s="20">
        <f>SUMIFS('التبرعات'!$D$6:$D$2005,'التبرعات'!$A$6:$A$2005,"&gt;="&amp;DATE('الإعدادات'!$B$5,12,1),'التبرعات'!$A$6:$A$2005,"&lt;"&amp;DATE('الإعدادات'!$B$5,13,1))</f>
        <v/>
      </c>
      <c r="C16" s="20">
        <f>SUMIFS('المصارف'!$D$6:$D$2005,'المصارف'!$A$6:$A$2005,"&gt;="&amp;DATE('الإعدادات'!$B$5,12,1),'المصارف'!$A$6:$A$2005,"&lt;"&amp;DATE('الإعدادات'!$B$5,13,1))</f>
        <v/>
      </c>
      <c r="D16" s="20">
        <f>B16-C16</f>
        <v/>
      </c>
      <c r="E16" s="20">
        <f>'الإعدادات'!$B$7+SUMIFS('التبرعات'!$D$6:$D$2005,'التبرعات'!$A$6:$A$2005,"&lt;"&amp;DATE('الإعدادات'!$B$5,13,1))-SUMIFS('المصارف'!$D$6:$D$2005,'المصارف'!$A$6:$A$2005,"&lt;"&amp;DATE('الإعدادات'!$B$5,13,1))</f>
        <v/>
      </c>
      <c r="F16" s="19">
        <f>COUNTIFS('التبرعات'!$A$6:$A$2005,"&gt;="&amp;DATE('الإعدادات'!$B$5,12,1),'التبرعات'!$A$6:$A$2005,"&lt;"&amp;DATE('الإعدادات'!$B$5,13,1),'التبرعات'!$D$6:$D$2005,"&gt;0")</f>
        <v/>
      </c>
    </row>
    <row r="17">
      <c r="A17" s="12" t="inlineStr">
        <is>
          <t>إجمالي السنة</t>
        </is>
      </c>
      <c r="B17" s="24">
        <f>SUM(B5:B16)</f>
        <v/>
      </c>
      <c r="C17" s="24">
        <f>SUM(C5:C16)</f>
        <v/>
      </c>
      <c r="D17" s="24">
        <f>SUM(D5:D16)</f>
        <v/>
      </c>
      <c r="E17" s="24">
        <f>E16</f>
        <v/>
      </c>
      <c r="F17" s="25">
        <f>SUM(F5:F16)</f>
        <v/>
      </c>
    </row>
  </sheetData>
  <mergeCells count="2">
    <mergeCell ref="A2:F2"/>
    <mergeCell ref="A1:F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27"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7" t="inlineStr">
        <is>
          <t>نصمم الشاشات على خطوات عملك، فيسجّل كل شخص ما يخصه فقط.</t>
        </is>
      </c>
    </row>
    <row r="8" ht="48" customHeight="1">
      <c r="B8" s="5" t="inlineStr">
        <is>
          <t>الأعمدة والصيغ ثابتة كما صُمّم الشيت.</t>
        </is>
      </c>
      <c r="C8" s="27" t="inlineStr">
        <is>
          <t>نبني ما تحتاجه أنت: تقارير وتنبيهات وشاشات على طريقتك.</t>
        </is>
      </c>
    </row>
    <row r="9" ht="48" customHeight="1">
      <c r="B9" s="5" t="inlineStr">
        <is>
          <t>النسخ الاحتياطية والأمان على مسؤوليتك.</t>
        </is>
      </c>
      <c r="C9" s="27" t="inlineStr">
        <is>
          <t>البرنامج على خادم مؤمّن مع نسخ احتياطية دورية.</t>
        </is>
      </c>
    </row>
    <row r="11" ht="30" customHeight="1">
      <c r="B11" s="28" t="inlineStr">
        <is>
          <t>تعرّف على برنامج مخصص من Softwiro واطلب عرضًا تجريبيًا ←</t>
        </is>
      </c>
    </row>
    <row r="13">
      <c r="B13" s="29"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تبرعات وصرف جمعية خيرية</dc:title>
  <dc:description>يسجّل تبرعات الجمعية وما صُرف منها على المستفيدين وبنود الجمعية، ويُخرج تقرير شفافية شهريًا بإجماليات بلا أسماء: التبرعات حسب النوع والصرف حسب البند والرصيد وعدد المستفيدين، وملخصًا للسنة.</dc:description>
  <dcterms:created xsi:type="dcterms:W3CDTF">2026-11-05T01:28:38Z</dcterms:created>
  <dcterms:modified xsi:type="dcterms:W3CDTF">2026-11-05T01:28:40Z</dcterms:modified>
  <cp:keywords>Softwiro, Excel, شيت تبرعات وصرف جمعية خيرية</cp:keywords>
</cp:coreProperties>
</file>